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ip PC\Desktop\"/>
    </mc:Choice>
  </mc:AlternateContent>
  <workbookProtection workbookPassword="E10D" lockStructure="1"/>
  <bookViews>
    <workbookView xWindow="195" yWindow="45" windowWidth="14595" windowHeight="11760" activeTab="7"/>
  </bookViews>
  <sheets>
    <sheet name="Naslovna" sheetId="16" r:id="rId1"/>
    <sheet name="Napomene" sheetId="38" r:id="rId2"/>
    <sheet name="Pripremni i zavrsni radovi" sheetId="2" r:id="rId3"/>
    <sheet name="Temeljni brtveni sustav" sheetId="30" r:id="rId4"/>
    <sheet name="Procjedne" sheetId="29" r:id="rId5"/>
    <sheet name="Oborinske" sheetId="39" r:id="rId6"/>
    <sheet name="Plin" sheetId="41" r:id="rId7"/>
    <sheet name="Rekapitulacija" sheetId="15" r:id="rId8"/>
  </sheets>
  <definedNames>
    <definedName name="_xlnm.Print_Titles" localSheetId="5">Oborinske!$1:$3</definedName>
    <definedName name="_xlnm.Print_Titles" localSheetId="6">Plin!$1:$3</definedName>
    <definedName name="_xlnm.Print_Titles" localSheetId="2">'Pripremni i zavrsni radovi'!$1:$3</definedName>
    <definedName name="_xlnm.Print_Titles" localSheetId="4">Procjedne!$1:$3</definedName>
    <definedName name="_xlnm.Print_Titles" localSheetId="3">'Temeljni brtveni sustav'!$1:$3</definedName>
  </definedNames>
  <calcPr calcId="152511"/>
</workbook>
</file>

<file path=xl/calcChain.xml><?xml version="1.0" encoding="utf-8"?>
<calcChain xmlns="http://schemas.openxmlformats.org/spreadsheetml/2006/main">
  <c r="G8" i="15" l="1"/>
  <c r="G7" i="15"/>
  <c r="G5" i="15"/>
  <c r="F40" i="39" l="1"/>
  <c r="F50" i="41" l="1"/>
  <c r="F44" i="41"/>
  <c r="F101" i="29" l="1"/>
  <c r="F19" i="29"/>
  <c r="F123" i="30"/>
  <c r="F115" i="30"/>
  <c r="F17" i="30"/>
  <c r="F13" i="41"/>
  <c r="F38" i="41" l="1"/>
  <c r="F32" i="41"/>
  <c r="F26" i="41"/>
  <c r="F19" i="41"/>
  <c r="F52" i="41"/>
  <c r="F56" i="41" s="1"/>
  <c r="F58" i="41" s="1"/>
  <c r="F34" i="39"/>
  <c r="F25" i="39"/>
  <c r="F18" i="39"/>
  <c r="F11" i="39"/>
  <c r="F42" i="39" l="1"/>
  <c r="F46" i="39" s="1"/>
  <c r="F78" i="29"/>
  <c r="F72" i="29"/>
  <c r="F65" i="29"/>
  <c r="F59" i="29"/>
  <c r="F53" i="29"/>
  <c r="F25" i="29"/>
  <c r="F13" i="29"/>
  <c r="F48" i="39"/>
  <c r="F107" i="30"/>
  <c r="F99" i="30"/>
  <c r="F53" i="30"/>
  <c r="F52" i="30"/>
  <c r="F92" i="30"/>
  <c r="F60" i="30"/>
  <c r="F85" i="30"/>
  <c r="F78" i="30"/>
  <c r="F71" i="30"/>
  <c r="F44" i="30"/>
  <c r="F31" i="30"/>
  <c r="F25" i="30" l="1"/>
  <c r="F18" i="30"/>
  <c r="F38" i="30" l="1"/>
  <c r="F125" i="30" l="1"/>
  <c r="F130" i="30" s="1"/>
  <c r="F62" i="30"/>
  <c r="F89" i="29"/>
  <c r="F129" i="30" l="1"/>
  <c r="F95" i="29"/>
  <c r="F84" i="29"/>
  <c r="F44" i="29"/>
  <c r="F38" i="29"/>
  <c r="F33" i="29"/>
  <c r="F103" i="29" l="1"/>
  <c r="F107" i="29" s="1"/>
  <c r="F109" i="29" l="1"/>
  <c r="G6" i="15" s="1"/>
  <c r="F34" i="2" l="1"/>
  <c r="F30" i="2" l="1"/>
  <c r="F29" i="2"/>
  <c r="F19" i="2"/>
  <c r="F15" i="2"/>
  <c r="F11" i="2"/>
  <c r="F10" i="2"/>
  <c r="F36" i="2" l="1"/>
  <c r="F21" i="2"/>
  <c r="F40" i="2" s="1"/>
  <c r="F41" i="2" l="1"/>
  <c r="F43" i="2" s="1"/>
  <c r="G4" i="15" s="1"/>
  <c r="G10" i="15" s="1"/>
  <c r="G11" i="15" s="1"/>
  <c r="G13" i="15" s="1"/>
  <c r="F132" i="30"/>
</calcChain>
</file>

<file path=xl/sharedStrings.xml><?xml version="1.0" encoding="utf-8"?>
<sst xmlns="http://schemas.openxmlformats.org/spreadsheetml/2006/main" count="443" uniqueCount="279">
  <si>
    <t>R.br.</t>
  </si>
  <si>
    <t>Opis</t>
  </si>
  <si>
    <t>Ukupno</t>
  </si>
  <si>
    <t>(Kn)</t>
  </si>
  <si>
    <t>A</t>
  </si>
  <si>
    <t>PRIPREMNI I ZAVRŠNI RADOVI</t>
  </si>
  <si>
    <t>B</t>
  </si>
  <si>
    <t>C</t>
  </si>
  <si>
    <t>D</t>
  </si>
  <si>
    <t>Količina</t>
  </si>
  <si>
    <t>Jed.cijena</t>
  </si>
  <si>
    <t>1.</t>
  </si>
  <si>
    <t>1.2.</t>
  </si>
  <si>
    <t>REKAPITULACIJA A:</t>
  </si>
  <si>
    <t>SVEUKUPNO (A):</t>
  </si>
  <si>
    <t>2.</t>
  </si>
  <si>
    <t>2.1.</t>
  </si>
  <si>
    <t>Svi radovi moraju biti izvedeni sukladno nacrtima, tehničkom opisu i tehničkim uvjetima građenja.</t>
  </si>
  <si>
    <r>
      <t>Obračun se obavlja prema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ugrađenog materijala.</t>
    </r>
  </si>
  <si>
    <r>
      <t>Obračun se obavlja prema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uređene i pripremljene površine.</t>
    </r>
  </si>
  <si>
    <t>3.</t>
  </si>
  <si>
    <t>3.1.</t>
  </si>
  <si>
    <t>Svi radovi moraju biti izvedeni sukladno nacrtima, tehničkom opisu i tehničkim uvijetima građenja.</t>
  </si>
  <si>
    <t>m</t>
  </si>
  <si>
    <t>REKAPITULACIJA B:</t>
  </si>
  <si>
    <t>SVEUKUPNO (B):</t>
  </si>
  <si>
    <t>4.</t>
  </si>
  <si>
    <t>4.1.</t>
  </si>
  <si>
    <t>Ručno grubo i fino planiranje dna rova s odstupanjem ± 2,0 cm.</t>
  </si>
  <si>
    <t>Obračun se obavlja prema komadu ugrađenog okna.</t>
  </si>
  <si>
    <t>kom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</si>
  <si>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</si>
  <si>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iskopanog materijala u sraslom stanju.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</si>
  <si>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</si>
  <si>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kompl</t>
  </si>
  <si>
    <t>PRIPREMNI RADOVI</t>
  </si>
  <si>
    <t>Geodetski radovi.</t>
  </si>
  <si>
    <t>UKUPNO PRIPREMNI RADOVI:</t>
  </si>
  <si>
    <t>ZAVRŠNI RADOVI</t>
  </si>
  <si>
    <t>Stavka obuhvaća sve aktivnosti i naknade, potrebne za ovjeru elaborata kod nadležnog katastarskog ureda i za potrebe upisa u zemljišnu knjigu.</t>
  </si>
  <si>
    <t>Elabort izvedenog stanja</t>
  </si>
  <si>
    <t>Elaborat katastra vodova</t>
  </si>
  <si>
    <t>PRIPREMNI RADOVI:</t>
  </si>
  <si>
    <t>ZAVRŠNI RADOVI:</t>
  </si>
  <si>
    <t>UKUPNO ZAVRŠNI RADOVI:</t>
  </si>
  <si>
    <t>Odvoz viška materijala iz iskopa, nakon zatrpavanja rova.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</si>
  <si>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ugrađenog i ispitanog materijala.</t>
    </r>
  </si>
  <si>
    <t>2.2.</t>
  </si>
  <si>
    <t>Izrada projekta izvedenog stanja.</t>
  </si>
  <si>
    <t>Projekt se izrađuje i predaje u tri pisana primjerka i jednom primjerku u elektronskom obliku.</t>
  </si>
  <si>
    <t>Jed.</t>
  </si>
  <si>
    <t>mj.</t>
  </si>
  <si>
    <t>Izrada Elaborata iskolčenja građevine.</t>
  </si>
  <si>
    <t>Izrada elaborat izvedenog stanja s ucrtanim svim građevinama na parceli, međusobnim udaljenosti i udaljenostima od međe te izrada elaborata katastra vodova, odnosno detaljnog geodetskog snimka sa svim podzemnim i nadzemnim instalacijama.</t>
  </si>
  <si>
    <t>1.3.</t>
  </si>
  <si>
    <t>1.1.</t>
  </si>
  <si>
    <t>Stavka obuhvaća izradu elaborata te iskolčenje granice zahvata i svih građevina prema projektu.</t>
  </si>
  <si>
    <t>Elaborat iskolčenja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</si>
  <si>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ugrađenog materijala.</t>
    </r>
  </si>
  <si>
    <t>Gubici nastali uslijed preklopa, krojenja, sidrenja i slično, neće se posebno priznavati te ih je potrebno uključiti u jediničnu cijenu.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</si>
  <si>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ugrađenog materijala.</t>
    </r>
  </si>
  <si>
    <t>Zatrpavanje rova.</t>
  </si>
  <si>
    <t>Obračun se obavlja prema m ugrađenog cjevovoda.</t>
  </si>
  <si>
    <t>Strojno i ručno zatrpavanje ostatka rova, materijalom iz iskopa.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</si>
  <si>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uređene površine.</t>
    </r>
  </si>
  <si>
    <t>Troškovnik</t>
  </si>
  <si>
    <t>Strojni i ručni iskop rova za polaganje cijevi.</t>
  </si>
  <si>
    <t>Stavka uključuje i deponiranje materijala iz iskopa min 1,0 m od ruba rova.</t>
  </si>
  <si>
    <t>Stavka obuhvaća sve tesarske i betonske radove na ugradnji podložnog betona C 16/20.</t>
  </si>
  <si>
    <t>3.2.</t>
  </si>
  <si>
    <r>
      <t>Obračun se obavlja prema m</t>
    </r>
    <r>
      <rPr>
        <sz val="10"/>
        <rFont val="Calibri"/>
        <family val="2"/>
        <charset val="238"/>
        <scheme val="minor"/>
      </rPr>
      <t xml:space="preserve"> ugrađenog materijala.</t>
    </r>
  </si>
  <si>
    <t>Svi radovi moraju biti izvedeni sukladno nacrtima,  tehničkom opisu i tehničkim uvjetima građenja.</t>
  </si>
  <si>
    <r>
      <t>m</t>
    </r>
    <r>
      <rPr>
        <vertAlign val="superscript"/>
        <sz val="10"/>
        <rFont val="Calibri"/>
        <family val="2"/>
      </rPr>
      <t>3</t>
    </r>
  </si>
  <si>
    <t>Čišćenje terena od raslinja.</t>
  </si>
  <si>
    <t>ZEMLJANI RADOVI</t>
  </si>
  <si>
    <t>Stavka obuhvaća iskop, utovar, transport unutar granice zahvata, deponiranje i razastiranje materijala na lokaciji koju odredi Nadzorni inženjer.</t>
  </si>
  <si>
    <t>3.3.</t>
  </si>
  <si>
    <t>Uređenje temeljnog tla.</t>
  </si>
  <si>
    <t>3.4.</t>
  </si>
  <si>
    <t>3.5.</t>
  </si>
  <si>
    <t>UKUPNO ZEMLJANI RADOVI:</t>
  </si>
  <si>
    <t>ZEMLJANI RADOVI:</t>
  </si>
  <si>
    <t>4.2.</t>
  </si>
  <si>
    <t>4.3.</t>
  </si>
  <si>
    <t>4.4.</t>
  </si>
  <si>
    <t>4.5.</t>
  </si>
  <si>
    <t>4.6.</t>
  </si>
  <si>
    <t>4.7.</t>
  </si>
  <si>
    <t>6.</t>
  </si>
  <si>
    <t>7.</t>
  </si>
  <si>
    <t>SVEUKUPNO (C):</t>
  </si>
  <si>
    <t>REKAPITULACIJA C: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</si>
  <si>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</si>
  <si>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</si>
  <si>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</si>
  <si>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</si>
  <si>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</si>
  <si>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</si>
  <si>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</si>
  <si>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</si>
  <si>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</si>
  <si>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SVEUKUPNO (D):</t>
  </si>
  <si>
    <t>REKAPITULACIJA D:</t>
  </si>
  <si>
    <t>kg</t>
  </si>
  <si>
    <t>UREĐENJE I KONAČNO ZATVARANJE</t>
  </si>
  <si>
    <t>POSTOJEĆEG ODLAGALIŠTA OTPADA</t>
  </si>
  <si>
    <t>CASKA U NOVALJI</t>
  </si>
  <si>
    <t>FAZA 6 - IZGRADNJA TEMELJNOG BRTVENOG SUSTAVA</t>
  </si>
  <si>
    <t>Stavka uključuje uklanjanje materijala, utovar u transportna sredstva, transport unutar granice odlagališta, istovar i deponiranje materijala, na lokaciji koju odredi Nadzorni inženjer.</t>
  </si>
  <si>
    <t>OPĆE NAPOMENE:</t>
  </si>
  <si>
    <t>TEMELJNI BRTVENI SUSTAV</t>
  </si>
  <si>
    <t xml:space="preserve">Sve izvedene radove, Izvođač mora dokazati upisima u građevinsku knjigu i odgovarajućim obračunskim nacrtima. Za potrebe Investitora, Izvođač mora redovito izrađivati fotodokumentaciju koju predaje na CD-u uz svaku obračunsku situaciju. </t>
  </si>
  <si>
    <t>KONSTRUKCIJA TEMELJNOG BRTVENOG SUSTAVA</t>
  </si>
  <si>
    <t>Stavka obuhvaća strojni iskop otpada, sve utovare i transporte unutar granice zahvata do mjesta konačne ugradnje.</t>
  </si>
  <si>
    <t xml:space="preserve">Stavka uključuje i izgradnju privremenih gradilišnih prometnica, njihovo održavanje tijekom izvođenja radova te uklanjanje po završetku izvedbe pojedine tehnološke faze. </t>
  </si>
  <si>
    <t>Koeficijenti rastresitosti iskopanog materijala neće se posebno priznavati te ih je potrebno uključiti u jediničnu cijenu.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</si>
  <si>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iskopanog otpada u sraslom stanju.</t>
    </r>
  </si>
  <si>
    <t>Iskop otpada radi osiguranja stabilnosti građevine.</t>
  </si>
  <si>
    <t>Ugradnja iskopanog otpada.</t>
  </si>
  <si>
    <r>
      <t>Kompaktiranjem otpada potrebno je osigurati minimalnu zbijenost od 800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charset val="238"/>
        <scheme val="minor"/>
      </rPr>
      <t>.</t>
    </r>
  </si>
  <si>
    <t>Strojni iskop terena (materijal A kategorije) radi postizanja projektiranih visina i padova.</t>
  </si>
  <si>
    <t>Stavka obuhvaća iskop, utovar, transport unutar granice zahvata i deponiranje materijala na lokaciji koju odredi Nadzorni inženjer.</t>
  </si>
  <si>
    <t>3.6.</t>
  </si>
  <si>
    <t>Izgradnja nasipa.</t>
  </si>
  <si>
    <t>UKUPNO KONSTRUKCIJA TEMELJNOG BRTVENOG SUSTAVA:</t>
  </si>
  <si>
    <t>KONSTRUKCIJA TEMELJNOG BRTVENOG SUSTAVA:</t>
  </si>
  <si>
    <t>Ugradnja geosintetskog glinenog tepiha (GCL).</t>
  </si>
  <si>
    <t>Ugradnja obostrano hrapave HDPE geomembrane debljine d = 2,50 mm.</t>
  </si>
  <si>
    <t>Ugradnja posteljice debljine d = 20 cm.</t>
  </si>
  <si>
    <t>Stavka obuhvaća nabavu, dopremu, ugradnju i ispitivanje GCL-a.</t>
  </si>
  <si>
    <t>Stavka obuhvaća nabavu, dopremu, ugradnju i ispitivanje geomembrane.</t>
  </si>
  <si>
    <r>
      <t>Ugradnja zaštitnog geotekstila 1000 g/m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</si>
  <si>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>Stavka obuhvaća nabavu, dopremu, ugradnju i ispitivanje zaštitnog geotekstila.</t>
  </si>
  <si>
    <r>
      <t>Obračun se obavlja prema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 xml:space="preserve"> ugrađenog materijala.</t>
    </r>
  </si>
  <si>
    <t>3.7.</t>
  </si>
  <si>
    <t>Ugradnja izravnavajućeg sloja po pokosima odloženog otpada debljine d = 20 cm.</t>
  </si>
  <si>
    <t xml:space="preserve">Stavka obuhvaća nabavu, dopremu, ugradnju i ispitivanje miješanog i zemljanog materijala, u izravnavajući sloj, radi zaštite geosintetskih materijala. </t>
  </si>
  <si>
    <t>Ugradnja drenažnog sloja debljine d = 50 cm.</t>
  </si>
  <si>
    <t>Drenažni sloj se ugrađuje na zaštitni geotekstil, u dnu temeljnog brtvenog sustava nove plohe, u  jednom sloju, bez zbijanja.</t>
  </si>
  <si>
    <t>Posteljica se ugrađuje na izvedeni nasip u dnu temeljnog brtvenog sustava nove plohe, u jednom sloju, uz zbijanje (min Ms = 35 MN/m2).</t>
  </si>
  <si>
    <t>U dnu temeljnog brtvenog sustava ispod nove plohe</t>
  </si>
  <si>
    <t>Stavka obuhvaća istovar, razastiranje i kompaktiranje otpada na mjestu konačne ugradnje unutar zone zahvata, na temeljni brtveni sustav.</t>
  </si>
  <si>
    <r>
      <t>Stavka obuhvaća planiranje i zbijanje temeljnog tla (po trasi postojeće obodne ceste između odlagališnih ploha), a radi postizanja projektirane zbijenosti (min M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charset val="238"/>
        <scheme val="minor"/>
      </rPr>
      <t xml:space="preserve"> = 25 MN/m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charset val="238"/>
        <scheme val="minor"/>
      </rPr>
      <t>).</t>
    </r>
  </si>
  <si>
    <r>
      <t>Ugradnja separacijskog/filterskog geotekstila 400 g/m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</si>
  <si>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>Stavka obuhvaća nabavu, dopremu, ugradnju i ispitivanje separacijskog/filterskog geotekstila.</t>
  </si>
  <si>
    <t>Ugradnja zaštitnog sloja debljine d = 50 cm.</t>
  </si>
  <si>
    <t>Stavka uključuje i deponiranje materijala iz iskopa min 1,0 m od ruba rova, uklanjanje vode iz rova te zatrpavanje rova materijalom iz iskopa po sidrenju geosintetskih materijala unutar rova.</t>
  </si>
  <si>
    <t>Obračun se obavlja prema m iskopanog materijala u sraslom stanju.</t>
  </si>
  <si>
    <t>ODVODNJA PROCJEDNIH VODA</t>
  </si>
  <si>
    <t>ODVODNJA OBORINSKIH VODA</t>
  </si>
  <si>
    <t>5.</t>
  </si>
  <si>
    <t>5.1.</t>
  </si>
  <si>
    <t>Svi spojevi moraju biti izvedeni sučeonim zavarivanjem.</t>
  </si>
  <si>
    <t>Nabava, doprema i ugradnja HDPE drenažnih cijevi, promjera 200 mm, SDR17.</t>
  </si>
  <si>
    <t>Nabava, doprema i ugradnja HDPE punih cijevi, promjera 200 mm, SDR17.</t>
  </si>
  <si>
    <t>5.2.</t>
  </si>
  <si>
    <t>Nabava, doprema i ugradnja HDPE elementa za prodor cijevi promjera 200 mm, kroz geomembranu.</t>
  </si>
  <si>
    <t>Obračun se obavlja prema komadu ugrađenog elementa.</t>
  </si>
  <si>
    <t>5.3.</t>
  </si>
  <si>
    <t>Stavka obuhvaća nabavu, dopremu i ugradnju cijev te svih potrebnih oblikovnih komada istog promjera, u prethodno iskopani rov.</t>
  </si>
  <si>
    <t>Ugradnja cijevi se mora izvesti paralelno s izgradnjom obodnog nasipa.</t>
  </si>
  <si>
    <t>5.4.</t>
  </si>
  <si>
    <t>5.5.</t>
  </si>
  <si>
    <t>Izvedba posteljice cijevi d = 10 cm.</t>
  </si>
  <si>
    <t>5.6.</t>
  </si>
  <si>
    <t>5.7.</t>
  </si>
  <si>
    <t>Stavka uključuje i ispitivanje ugrađenog cjevovoda sukladno HRN EN 1610.</t>
  </si>
  <si>
    <t>Stavka uključuje i deponiranje materijala iz iskopa min 1,0 m od ruba rova te sva pumpanja oborinskih voda iz izvedenih rovova.</t>
  </si>
  <si>
    <t>Stavka obuhvaća i ispitivanje ekstrudorskog zavara elementa i geomembrane.</t>
  </si>
  <si>
    <t>5.8.</t>
  </si>
  <si>
    <t>5.9.</t>
  </si>
  <si>
    <t>Stavka obuhvaća nabavu, dopremu i ugradnju te izvedbu svih montažnih radova za izradu spoja na HDPE cijev promjera 200 mm.</t>
  </si>
  <si>
    <t>5.10.</t>
  </si>
  <si>
    <t xml:space="preserve">Ugradnja zasipa oko ugrađenog cjevovoda i okana. </t>
  </si>
  <si>
    <t xml:space="preserve">Izvedba spoja HDPE cjevovoda 200 mm na postojeće okno ROVP-2. </t>
  </si>
  <si>
    <t>Obračun se obavlja prema komadu izvedenog spoja.</t>
  </si>
  <si>
    <t>Stavka obuhvaća izvedbu svih montažnih radova za izradu vodonepropusnog spoja okna i HDPE cijevi promjera 200 mm.</t>
  </si>
  <si>
    <t>5.11.</t>
  </si>
  <si>
    <t>Nabava, doprema i ugradnja trake upozorenja, na dubini 30 cm od tjemena ugrađene i ispitane cijevi.</t>
  </si>
  <si>
    <t>5.12.</t>
  </si>
  <si>
    <t>5.13.</t>
  </si>
  <si>
    <t>5.14.</t>
  </si>
  <si>
    <t>ODVODNJA PROCJEDNIH VODA:</t>
  </si>
  <si>
    <t>UKUPNO ODVODNJA PROCJEDNIH VODA:</t>
  </si>
  <si>
    <t>UKUPNO ODVODNJA OBORINSKIH VODA:</t>
  </si>
  <si>
    <t>Strojno i ručno grubo planiranje trase obodnog kanala s odstupanjem ± 2,0 cm.</t>
  </si>
  <si>
    <t xml:space="preserve">Ugradnja posteljice ispod predgotovljenih betonskih kanalica. </t>
  </si>
  <si>
    <t>Stavka obuhvaća nabavu, dopremu i ugradnju materijala A kategorije iz iskopa s lokacije ili iz drugih izvora.</t>
  </si>
  <si>
    <t>Ugradnja betonske podloge predgotovljenih betonskih kanalica.</t>
  </si>
  <si>
    <t>Stavka obuhvaća nabavu, dopremu i ugradnju podložnog betona C12/15 u temelj kanalica.</t>
  </si>
  <si>
    <t>Stavka obuhvaća nabavu, dopremu i ugradnju predgotovljenih betonskih kanalica u pripremljenu podlogu.</t>
  </si>
  <si>
    <t>Predgotovljene betonske kanalice su vanjskih dimenzija 66 x 25 cm i svijetle visine 20 cm.</t>
  </si>
  <si>
    <t>Stavka uključuje i nabavu i ugradnju cementnog morta kojim se zapunjavaju spojnice.</t>
  </si>
  <si>
    <t>Stavka uključuje i izvedbu spoja s postojećim kanalicama.</t>
  </si>
  <si>
    <t>Obračun se obavlja prema m ugrađenog materijala.</t>
  </si>
  <si>
    <t>Stavka uključuje i sve tesarske radove na izradi i skidanju jednostrane oplate za temelj širine 80 cm i visine 20 cm.</t>
  </si>
  <si>
    <t>E</t>
  </si>
  <si>
    <t>SUSTAV OTPLINJAVANJA</t>
  </si>
  <si>
    <t>UKUPNO SUSTAV OTPLINJAVANJA:</t>
  </si>
  <si>
    <t>REKAPITULACIJA E:</t>
  </si>
  <si>
    <t>SUSTAV OTPLINJAVANJA:</t>
  </si>
  <si>
    <t>SVEUKUPNO (E):</t>
  </si>
  <si>
    <t>Ugradnja HDPE cijevi za plin.</t>
  </si>
  <si>
    <t>Obračun se obavlja prema m ugrađene cijevi.</t>
  </si>
  <si>
    <t>Ugradnja armaturne mreže Q139 oko HDPE cijevi.</t>
  </si>
  <si>
    <t>Obračun se obavlja prema kg ugrađene mreže.</t>
  </si>
  <si>
    <t>Ugradnja drenažnog kamenog zasipa.</t>
  </si>
  <si>
    <t>Nabava, doprema i ugradnja predgotovljenih betonskih kanalica.</t>
  </si>
  <si>
    <t>Stavka obuhvaća strojni iskop otpada, sve utovare i transporte unutar granice zahvata te istovar i razastiranje na mjestu konačne ugradnje na temeljni brtveni sustav.</t>
  </si>
  <si>
    <t>Stavka obuhvaća nabavu, dopremu i pažljivu ručnu ugradnju kamenog zasipa 32-64 mm u plinski bunar do visine ugrađene armaturne mreže.</t>
  </si>
  <si>
    <r>
      <t>Stavka obuhvaća nabavu, dopremu, ugradnju u slojevima i ispitivanje kamenitog materijala, 0-64 mm, u nasip, radi postizanja projektiranih visina i padova obodnih nasipa i temeljnog brtvenog sustava (min M</t>
    </r>
    <r>
      <rPr>
        <vertAlign val="subscript"/>
        <sz val="10"/>
        <rFont val="Calibri"/>
        <family val="2"/>
        <charset val="238"/>
        <scheme val="minor"/>
      </rPr>
      <t>s</t>
    </r>
    <r>
      <rPr>
        <sz val="10"/>
        <rFont val="Calibri"/>
        <family val="2"/>
        <charset val="238"/>
        <scheme val="minor"/>
      </rPr>
      <t xml:space="preserve"> = 30 MN/m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). </t>
    </r>
  </si>
  <si>
    <t xml:space="preserve">Stavka obuhvaća nabavu, dopremu, ugradnju i ispitivanje kamenitog materijala, 0-32 mm, u posteljicu, radi postizanja projektiranih visina i padova i zaštite geosintetskih materijala. </t>
  </si>
  <si>
    <t xml:space="preserve">Stavka obuhvaća nabavu, dopremu, ugradnju i ispitivanje kamenitog materijala, 32-64 mm, u drenažni sloj. </t>
  </si>
  <si>
    <t xml:space="preserve">Stavka obuhvaća nabavu, dopremu, ugradnju i ispitivanje kamenitog materijala, 32-64 mm, u zaštitni sloj. </t>
  </si>
  <si>
    <t>Stavka obuhvaća nabavu, dopremu i ugradnju finog pijeska 0-4 mm, u posteljicu cijevi.</t>
  </si>
  <si>
    <t>Stavka obuhvaća nabavu, dopremu i ugradnju oštrog pijeska 0-16 mm, oko i iznad cjevovoda i okana, u visini 30 cm iznad tjemena cjevovoda.</t>
  </si>
  <si>
    <t>Kameniti materijal 0-32 mm se ugrađuje u jednom sloju d = 10 cm, uz zbijanje.</t>
  </si>
  <si>
    <t>Po bunaru se moraju ugraditi dvije mreže standardnih dimenzija 6,0 x 2,2 m.</t>
  </si>
  <si>
    <t>Stavka obuhvaća nabavu, dopremu i vertikalnu ugradnju HDPE drenažne cijevi, promjera 110 mm SDR17, duljine 6,0 m, u centar plinskih bunara PB4, PB5, PB6, PB7 i PB8.</t>
  </si>
  <si>
    <t>Prilikom izvođenja radova, Izvođač mora osigurati Investitoru, Nadzoru, službenim osobama javnopravnih tijela i ostalim sudionicima u gradnji, pristup gradilištu i opisati procedure pristupa i obilaska gradilišta u Projektu organizacije građenja.</t>
  </si>
  <si>
    <t>Prilikom izvođenja radova, Izvođač mora osigurati Investitoru pristup odlagalištu i odlaganje otpad, za sve vrijeme izvođenja radova, a procedure pristupa detaljno opisati u Projektu organizacije građenja.</t>
  </si>
  <si>
    <t>Sve radove, Izvođač mora izvoditi sukladno Građevinskoj dozvoli i pripadajućoj projektnoj dokumentaciji, s posebnim naglaskom na Izvedbeni projekt za FAZU 6 i pripadajuće nacrte, tehnički opis i tehničke uvjete građenja.</t>
  </si>
  <si>
    <t>Stavka obuhvaća čišćenje pokosa postojećeg nasipa - istok i pokosa plohe s prekrivenim miješanim građevnim i komunalnim otpadom - zapad, od šiblja i grmlja.</t>
  </si>
  <si>
    <t>Iskop otpada treba minimalno izvesti s pokosa plohe za miješani građevni i komunalni otpad - zapad te s krune postojećeg obodnog nasipa - istok, kao i drugdje, kako je navedeno nacrtima.</t>
  </si>
  <si>
    <t>Iskop otpada se izvodi radi ublažavanja postojećih nagiba odloženog otpada (strmije od 1:3) te uklanjanja otpada s krune postojećeg obodnog nasipa radi izvedbe preklopa starog i novog temeljnog brtvenog sustava.</t>
  </si>
  <si>
    <t>Otpad s pokosa plohe za miješani gragevni i komunalni otpad - zapad</t>
  </si>
  <si>
    <t>Stavka uključuje i sva priguravanja, razastiranja, međuodlaganja i dnevna prekrivanja otpada koji nije isti dan ugrađen na temeljni brtveni sustav.</t>
  </si>
  <si>
    <t>Otpad s krune postojećeg obodnog nasipa - istok</t>
  </si>
  <si>
    <t xml:space="preserve">Strojno uređenje temeljnog tla i priprema terena za ugradnju nasipa ispod dna konstrukcije temeljnog brtvenog sustava nove plohe. </t>
  </si>
  <si>
    <t>Posteljica se ugrađuje i na pokos postojećeg obodnog nasipa - istok, u jednom sloju, bez zbijanja.</t>
  </si>
  <si>
    <t>U postojeći obodni nasip istok</t>
  </si>
  <si>
    <t>Izravnavajući sloj se ugrađuje na pokos formiranog odloženog miješanog građevnog i komunalnog otpada zapad, u jednom sloju, bez zbijanja.</t>
  </si>
  <si>
    <t>Zaštitni sloj se ugrađuje na filterski geotekstil, na pokos postojećeg nasipa istok i na pokos odloženog miješanog građevnog i komunalnog otpada zapad, u  jednom sloju, bez zbijanja.</t>
  </si>
  <si>
    <t xml:space="preserve">Zaštitni sloj se ugrađuje i po kruni postojećeg obodnog nasipa istok. </t>
  </si>
  <si>
    <t>Iskop treba izvesti paralelno s ugradnjom geosintetskih materijala.</t>
  </si>
  <si>
    <t>Strojni i ručni iskop sidrenog jarka u otpadu radi sidrenje geosintetskih materijala na pokosu zapad.</t>
  </si>
  <si>
    <t>Sidreni jarak je pravokutnog presjeka, dubine 150 cm i širine 100 cm.</t>
  </si>
  <si>
    <t>4.8.</t>
  </si>
  <si>
    <t>Strojni i ručni iskop sidrenog jarka u materijalu A kategorije radi sidrenje geosintetskih materijala u kruni novih obodnih nasipa sjever i jug.</t>
  </si>
  <si>
    <t>Sidreni jarak je pravokutnog presjeka, dubine 100 cm i širine 100 cm.</t>
  </si>
  <si>
    <t>Stavka obuhvaća nabavu, dopremu i ugradnju cijev na zaštitni geotekstil.</t>
  </si>
  <si>
    <t>Ugradnja drenažnog nadsloja iznad ugrađene cijevi.</t>
  </si>
  <si>
    <t xml:space="preserve">Stavka obuhvaća nabavu, dopremu i ručnu ugradnju kamenitog materijala, 32-64 mm, u nadsloj iznad ugrađene drenažne cijevi. </t>
  </si>
  <si>
    <t>Stavka uključuje i sva pumpanja oborinskih voda iz izvedenih rovova te izvedbu probnog "šlica" na križanju s postojećom hidrantskom mrežom.</t>
  </si>
  <si>
    <t xml:space="preserve">Stavka obuhvaća iskop rova za ugradnju pune HDPE cijevi, širine 80 cm i prosječne dubine 180 cm. </t>
  </si>
  <si>
    <t>Strojno i ručno proširenje rova za ugradnju okna ROPV-4 i za spoj cjevovoda na okno ROPV-2.</t>
  </si>
  <si>
    <t>Nabava, doprema i ugradnja podložnog betona ispod okna ROPV-4.</t>
  </si>
  <si>
    <t>Nabava, doprema i ugradnja HDPE okna (ROPV-4), promjera 1200 mm, ukupne visine 337 cm.</t>
  </si>
  <si>
    <t xml:space="preserve">Okno mora biti opremljeno PE poklopcem s mehanizmom za spriječavanje odizanja uslijed vjetra, PE penjalicama, PE priključnim cijevima promjera 200 mm, sifonom, kuglastom slavinom te svim ostalim potrebnim elementima. </t>
  </si>
  <si>
    <t>5.15.</t>
  </si>
  <si>
    <t>6.5.</t>
  </si>
  <si>
    <t>Strojni iskop otpada radi izvedbe plinskog bunara PB6, PB7 i PB8.</t>
  </si>
  <si>
    <t>Strojni iskop se obavlja do dubine 3,0 m od visine formiranog otpada.</t>
  </si>
  <si>
    <t>Stavka obuhvaća nabavu, dopremu, rezanje, savijanje mreže, formiranje valjka promjera 90 cm i visine 4,0 m te vertikalnu ugradnju oko HDPE cijevi.</t>
  </si>
  <si>
    <t>7.6.</t>
  </si>
  <si>
    <t>Ugradnja drenažnog kamenog zasipa oko bunara PB4 i PB5.</t>
  </si>
  <si>
    <t>Zatrpavanje rova oko bunara PB6, PB7 i PB8.</t>
  </si>
  <si>
    <t>Strojno i ručno zatrpavanje ostatka rova oko izvedenog bunara, materijalom iz iskopa.</t>
  </si>
  <si>
    <t>Odvoz viška materijala iz iskopa, nakon zatrpavanja rova oko bunara PB6, PB7 i PB8.</t>
  </si>
  <si>
    <t>7.7.</t>
  </si>
  <si>
    <t>Stavka obuhvaća nabavu, dopremu i ugradnju kamenog zasipa 32-64 mm u oblogu plinskog bunara do visine 2,0 m, radi stabilizacije bunara prije ugradnje otpada.</t>
  </si>
  <si>
    <t>Montaža privremenog kolnog prijelaza preko kanala za oborinske vode.</t>
  </si>
  <si>
    <t>ODVODNJA OBORINSKIH VODA:</t>
  </si>
  <si>
    <t>Stavka obuhvaća nabavu, montažu, održavanje prijelaza za vrijeme izvođenja radova te demontažu po primopredaji radova.</t>
  </si>
  <si>
    <t>Prijelaz izvesti za teški promet, čeličnim pločama debljine 20 mm, u širini 3,0 m i duljine cca 4,0 m.</t>
  </si>
  <si>
    <t>Obračun se obavlja prema komadu izvedenog prijelaza.</t>
  </si>
  <si>
    <t>Iskolčenje -10 000 m2</t>
  </si>
  <si>
    <t>Stavka obuhvaća sva geodetska mjerenja, osiguranja točaka, profiliranja, obnavljanja i održavanja za sve vrijeme trajanja radova te kontrole nagiba, kontrole točaka i kontrole visina svih iskopa, nasipa i građevina do primopredaje radova, površina obuhvata 10 000m2</t>
  </si>
  <si>
    <t>komplet</t>
  </si>
  <si>
    <t>Elaborati se predaju Naručitelju prije provedbe tehničkog pregleda, u pisanom obliku( 3kom), potvrđeni od strane nadležnog katastrskog ureda te u digitalnom obliku na CD-u( 1 kom)</t>
  </si>
  <si>
    <t>Ukupna rekapitulacija</t>
  </si>
  <si>
    <t>Pripremno završni radovi - ukupno (kn)</t>
  </si>
  <si>
    <t>Odvodnja procjednih voda-sveukupno( kn)</t>
  </si>
  <si>
    <t>Konstrukcija temeljnog brtvenog sustava -ukupno( kn)</t>
  </si>
  <si>
    <t>Odvodnja oborinskih voda-sveukupno( kn)</t>
  </si>
  <si>
    <t>Sustav otplinjavanja-sveukupno (kn)</t>
  </si>
  <si>
    <t>Sveukupno (A+B+C+D+E) bez PDV-a</t>
  </si>
  <si>
    <t>PDV 25%</t>
  </si>
  <si>
    <t>Sveukupno (A+B+C+D+E) sa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</si>
</sst>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2"/>
      <name val="Arial"/>
      <family val="2"/>
      <charset val="238"/>
    </font>
    <font>
      <vertAlign val="superscript"/>
      <sz val="10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4" fontId="9" fillId="0" borderId="0"/>
    <xf numFmtId="4" fontId="9" fillId="0" borderId="0"/>
    <xf numFmtId="0" fontId="13" fillId="0" borderId="0"/>
    <xf numFmtId="0" fontId="11" fillId="0" borderId="0"/>
    <xf numFmtId="0" fontId="12" fillId="0" borderId="0" applyProtection="0"/>
  </cellStyleXfs>
  <cellXfs count="167">
    <xf numFmtId="0" fontId="0" fillId="0" borderId="0" xfId="0"/>
    <xf numFmtId="49" fontId="1" fillId="0" borderId="0" xfId="0" applyNumberFormat="1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Border="1"/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0" fontId="2" fillId="0" borderId="0" xfId="0" applyFont="1" applyBorder="1"/>
    <xf numFmtId="49" fontId="2" fillId="0" borderId="0" xfId="0" applyNumberFormat="1" applyFont="1" applyBorder="1" applyAlignment="1">
      <alignment horizontal="justify" vertical="top" wrapText="1"/>
    </xf>
    <xf numFmtId="4" fontId="1" fillId="0" borderId="0" xfId="0" applyNumberFormat="1" applyFont="1" applyFill="1"/>
    <xf numFmtId="0" fontId="1" fillId="0" borderId="0" xfId="0" applyFont="1" applyFill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justify" vertical="top" wrapText="1"/>
    </xf>
    <xf numFmtId="49" fontId="1" fillId="0" borderId="1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" fontId="3" fillId="0" borderId="0" xfId="0" applyNumberFormat="1" applyFont="1" applyFill="1" applyBorder="1"/>
    <xf numFmtId="0" fontId="3" fillId="0" borderId="0" xfId="0" applyFont="1" applyFill="1"/>
    <xf numFmtId="49" fontId="3" fillId="0" borderId="0" xfId="0" applyNumberFormat="1" applyFont="1" applyFill="1" applyAlignment="1">
      <alignment horizontal="justify" vertical="top" wrapText="1"/>
    </xf>
    <xf numFmtId="0" fontId="3" fillId="0" borderId="0" xfId="0" applyFont="1" applyFill="1" applyAlignment="1">
      <alignment vertical="top"/>
    </xf>
    <xf numFmtId="4" fontId="8" fillId="0" borderId="0" xfId="0" applyNumberFormat="1" applyFont="1" applyFill="1"/>
    <xf numFmtId="4" fontId="3" fillId="0" borderId="0" xfId="0" applyNumberFormat="1" applyFont="1" applyFill="1"/>
    <xf numFmtId="49" fontId="3" fillId="0" borderId="0" xfId="0" applyNumberFormat="1" applyFont="1" applyAlignment="1">
      <alignment horizontal="justify" vertical="top"/>
    </xf>
    <xf numFmtId="0" fontId="3" fillId="0" borderId="0" xfId="0" applyFont="1" applyFill="1" applyAlignment="1"/>
    <xf numFmtId="0" fontId="1" fillId="0" borderId="0" xfId="0" applyNumberFormat="1" applyFont="1" applyFill="1" applyAlignment="1" applyProtection="1">
      <alignment horizontal="justify" vertical="top" wrapText="1"/>
    </xf>
    <xf numFmtId="49" fontId="1" fillId="0" borderId="0" xfId="0" applyNumberFormat="1" applyFont="1" applyFill="1" applyAlignment="1" applyProtection="1">
      <alignment horizontal="justify" vertical="top" wrapText="1"/>
    </xf>
    <xf numFmtId="0" fontId="1" fillId="0" borderId="0" xfId="1" applyNumberFormat="1" applyFont="1" applyAlignment="1" applyProtection="1">
      <alignment horizontal="justify" vertical="top" wrapText="1"/>
    </xf>
    <xf numFmtId="0" fontId="15" fillId="0" borderId="0" xfId="0" applyFont="1" applyAlignment="1" applyProtection="1"/>
    <xf numFmtId="4" fontId="15" fillId="0" borderId="0" xfId="0" applyNumberFormat="1" applyFont="1" applyAlignment="1" applyProtection="1">
      <protection locked="0"/>
    </xf>
    <xf numFmtId="0" fontId="15" fillId="0" borderId="0" xfId="0" applyFont="1" applyAlignment="1" applyProtection="1">
      <protection locked="0"/>
    </xf>
    <xf numFmtId="4" fontId="1" fillId="0" borderId="0" xfId="0" applyNumberFormat="1" applyFont="1" applyFill="1" applyAlignment="1" applyProtection="1"/>
    <xf numFmtId="4" fontId="1" fillId="0" borderId="0" xfId="0" applyNumberFormat="1" applyFont="1" applyFill="1" applyAlignment="1" applyProtection="1">
      <protection locked="0"/>
    </xf>
    <xf numFmtId="4" fontId="1" fillId="0" borderId="0" xfId="0" applyNumberFormat="1" applyFont="1" applyFill="1" applyAlignment="1" applyProtection="1">
      <alignment vertical="top" wrapText="1"/>
      <protection locked="0"/>
    </xf>
    <xf numFmtId="4" fontId="3" fillId="0" borderId="0" xfId="0" applyNumberFormat="1" applyFont="1" applyFill="1" applyProtection="1">
      <protection locked="0"/>
    </xf>
    <xf numFmtId="4" fontId="1" fillId="0" borderId="0" xfId="0" applyNumberFormat="1" applyFont="1" applyFill="1" applyBorder="1" applyAlignment="1" applyProtection="1">
      <alignment vertical="top" wrapText="1"/>
      <protection locked="0"/>
    </xf>
    <xf numFmtId="4" fontId="1" fillId="0" borderId="2" xfId="0" applyNumberFormat="1" applyFont="1" applyFill="1" applyBorder="1" applyAlignment="1" applyProtection="1">
      <alignment vertical="top" wrapText="1"/>
      <protection locked="0"/>
    </xf>
    <xf numFmtId="4" fontId="1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Border="1" applyAlignment="1">
      <alignment horizontal="justify" vertical="top" wrapText="1"/>
    </xf>
    <xf numFmtId="4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justify" wrapText="1"/>
    </xf>
    <xf numFmtId="49" fontId="3" fillId="0" borderId="0" xfId="0" applyNumberFormat="1" applyFont="1" applyFill="1" applyAlignment="1">
      <alignment horizontal="justify" vertical="justify" wrapText="1"/>
    </xf>
    <xf numFmtId="49" fontId="1" fillId="0" borderId="0" xfId="0" applyNumberFormat="1" applyFont="1" applyAlignment="1">
      <alignment horizontal="justify" vertical="justify" wrapText="1"/>
    </xf>
    <xf numFmtId="49" fontId="1" fillId="0" borderId="0" xfId="0" applyNumberFormat="1" applyFont="1" applyFill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justify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17" fillId="0" borderId="0" xfId="0" applyFont="1" applyBorder="1"/>
    <xf numFmtId="0" fontId="0" fillId="0" borderId="0" xfId="0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164" fontId="3" fillId="0" borderId="0" xfId="0" applyNumberFormat="1" applyFont="1" applyFill="1"/>
    <xf numFmtId="0" fontId="1" fillId="0" borderId="2" xfId="0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Alignment="1" applyProtection="1"/>
    <xf numFmtId="4" fontId="1" fillId="0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Fill="1" applyBorder="1" applyAlignment="1"/>
    <xf numFmtId="49" fontId="19" fillId="0" borderId="0" xfId="0" applyNumberFormat="1" applyFont="1" applyBorder="1" applyAlignment="1">
      <alignment horizontal="justify" vertical="top" wrapText="1"/>
    </xf>
    <xf numFmtId="4" fontId="19" fillId="0" borderId="0" xfId="0" applyNumberFormat="1" applyFont="1" applyBorder="1"/>
    <xf numFmtId="0" fontId="19" fillId="0" borderId="0" xfId="0" applyFon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5" fillId="0" borderId="0" xfId="0" applyFont="1"/>
    <xf numFmtId="16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justify" vertical="justify" wrapText="1"/>
    </xf>
    <xf numFmtId="0" fontId="1" fillId="0" borderId="0" xfId="0" applyFont="1" applyAlignment="1" applyProtection="1">
      <alignment horizontal="justify" vertical="top"/>
    </xf>
    <xf numFmtId="49" fontId="1" fillId="0" borderId="0" xfId="0" applyNumberFormat="1" applyFont="1" applyAlignment="1" applyProtection="1">
      <alignment horizontal="justify" vertical="top" wrapText="1"/>
    </xf>
    <xf numFmtId="0" fontId="1" fillId="0" borderId="0" xfId="0" applyFont="1" applyAlignment="1" applyProtection="1">
      <alignment horizontal="justify" vertical="top" wrapText="1"/>
    </xf>
    <xf numFmtId="49" fontId="3" fillId="0" borderId="0" xfId="0" applyNumberFormat="1" applyFont="1" applyAlignment="1" applyProtection="1">
      <alignment horizontal="justify" vertical="top" wrapText="1"/>
    </xf>
    <xf numFmtId="4" fontId="3" fillId="0" borderId="0" xfId="0" applyNumberFormat="1" applyFont="1" applyProtection="1">
      <protection locked="0"/>
    </xf>
    <xf numFmtId="4" fontId="1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wrapText="1"/>
    </xf>
    <xf numFmtId="0" fontId="3" fillId="0" borderId="0" xfId="0" applyNumberFormat="1" applyFont="1" applyAlignment="1" applyProtection="1">
      <alignment horizontal="justify" vertical="top" wrapText="1"/>
    </xf>
    <xf numFmtId="164" fontId="1" fillId="0" borderId="0" xfId="0" applyNumberFormat="1" applyFont="1" applyAlignment="1">
      <alignment vertical="top" wrapText="1"/>
    </xf>
    <xf numFmtId="164" fontId="8" fillId="0" borderId="0" xfId="0" applyNumberFormat="1" applyFont="1" applyFill="1"/>
    <xf numFmtId="164" fontId="1" fillId="0" borderId="0" xfId="0" applyNumberFormat="1" applyFont="1" applyFill="1" applyAlignment="1" applyProtection="1">
      <alignment horizontal="right" wrapText="1"/>
    </xf>
    <xf numFmtId="164" fontId="1" fillId="0" borderId="2" xfId="0" applyNumberFormat="1" applyFont="1" applyFill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49" fontId="3" fillId="0" borderId="0" xfId="0" applyNumberFormat="1" applyFont="1" applyFill="1" applyAlignment="1" applyProtection="1">
      <alignment horizontal="justify" vertical="top" wrapText="1"/>
    </xf>
    <xf numFmtId="0" fontId="3" fillId="0" borderId="0" xfId="0" applyFont="1" applyAlignment="1" applyProtection="1">
      <alignment horizontal="justify" vertical="top"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Alignment="1">
      <alignment horizontal="justify" vertical="top" wrapText="1"/>
    </xf>
    <xf numFmtId="164" fontId="3" fillId="0" borderId="0" xfId="0" applyNumberFormat="1" applyFont="1" applyAlignment="1" applyProtection="1"/>
    <xf numFmtId="0" fontId="3" fillId="0" borderId="0" xfId="0" applyFont="1" applyAlignment="1" applyProtection="1"/>
    <xf numFmtId="4" fontId="3" fillId="0" borderId="0" xfId="0" applyNumberFormat="1" applyFont="1" applyProtection="1"/>
    <xf numFmtId="164" fontId="3" fillId="0" borderId="0" xfId="0" applyNumberFormat="1" applyFont="1" applyFill="1" applyBorder="1" applyAlignment="1" applyProtection="1"/>
    <xf numFmtId="0" fontId="3" fillId="0" borderId="0" xfId="0" applyFont="1" applyFill="1" applyAlignment="1" applyProtection="1"/>
    <xf numFmtId="4" fontId="1" fillId="0" borderId="2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vertical="justify" wrapText="1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Border="1" applyAlignment="1">
      <alignment horizontal="justify" vertical="justify" wrapText="1"/>
    </xf>
    <xf numFmtId="49" fontId="15" fillId="0" borderId="0" xfId="0" applyNumberFormat="1" applyFont="1" applyAlignment="1">
      <alignment horizontal="justify" vertical="justify" wrapText="1"/>
    </xf>
    <xf numFmtId="49" fontId="1" fillId="0" borderId="0" xfId="0" applyNumberFormat="1" applyFont="1" applyFill="1" applyBorder="1" applyAlignment="1">
      <alignment horizontal="justify" vertical="justify" wrapText="1"/>
    </xf>
    <xf numFmtId="49" fontId="15" fillId="0" borderId="0" xfId="0" applyNumberFormat="1" applyFont="1" applyBorder="1" applyAlignment="1">
      <alignment horizontal="justify" vertical="justify" wrapText="1"/>
    </xf>
    <xf numFmtId="49" fontId="1" fillId="0" borderId="0" xfId="0" applyNumberFormat="1" applyFont="1" applyFill="1" applyBorder="1" applyAlignment="1">
      <alignment horizontal="justify" vertical="justify" wrapText="1"/>
    </xf>
    <xf numFmtId="0" fontId="19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justify" vertical="justify" wrapText="1"/>
    </xf>
    <xf numFmtId="49" fontId="15" fillId="0" borderId="0" xfId="0" applyNumberFormat="1" applyFont="1" applyAlignment="1">
      <alignment horizontal="justify" vertical="justify" wrapText="1"/>
    </xf>
    <xf numFmtId="49" fontId="15" fillId="0" borderId="0" xfId="0" applyNumberFormat="1" applyFont="1" applyBorder="1" applyAlignment="1">
      <alignment horizontal="justify" vertical="justify" wrapText="1"/>
    </xf>
    <xf numFmtId="49" fontId="1" fillId="0" borderId="0" xfId="0" applyNumberFormat="1" applyFont="1" applyBorder="1" applyAlignment="1">
      <alignment horizontal="justify" vertical="justify"/>
    </xf>
    <xf numFmtId="49" fontId="2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" fontId="24" fillId="0" borderId="6" xfId="0" applyNumberFormat="1" applyFont="1" applyBorder="1" applyAlignment="1">
      <alignment horizontal="center"/>
    </xf>
    <xf numFmtId="4" fontId="24" fillId="0" borderId="8" xfId="0" applyNumberFormat="1" applyFont="1" applyBorder="1" applyAlignment="1">
      <alignment horizontal="center"/>
    </xf>
    <xf numFmtId="4" fontId="24" fillId="0" borderId="8" xfId="0" applyNumberFormat="1" applyFont="1" applyBorder="1" applyAlignment="1">
      <alignment horizontal="center"/>
    </xf>
    <xf numFmtId="4" fontId="25" fillId="0" borderId="6" xfId="0" applyNumberFormat="1" applyFont="1" applyBorder="1"/>
    <xf numFmtId="4" fontId="25" fillId="0" borderId="6" xfId="0" applyNumberFormat="1" applyFont="1" applyBorder="1" applyAlignment="1">
      <alignment horizontal="center"/>
    </xf>
    <xf numFmtId="4" fontId="25" fillId="0" borderId="7" xfId="0" applyNumberFormat="1" applyFont="1" applyBorder="1"/>
    <xf numFmtId="4" fontId="25" fillId="0" borderId="8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4" fontId="26" fillId="0" borderId="6" xfId="0" applyNumberFormat="1" applyFont="1" applyBorder="1" applyAlignment="1">
      <alignment horizontal="center"/>
    </xf>
  </cellXfs>
  <cellStyles count="6">
    <cellStyle name="Navadno_Popis_LENA_LEVEC_PGD" xfId="4"/>
    <cellStyle name="Normal 10" xfId="1"/>
    <cellStyle name="Normal 14" xfId="3"/>
    <cellStyle name="Normal 4" xfId="2"/>
    <cellStyle name="Normalno" xfId="0" builtinId="0"/>
    <cellStyle name="Obično 39" xfId="5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" workbookViewId="0">
      <selection activeCell="B24" sqref="B24"/>
    </sheetView>
  </sheetViews>
  <sheetFormatPr defaultRowHeight="15" x14ac:dyDescent="0.25"/>
  <cols>
    <col min="1" max="1" width="9.7109375" style="32" customWidth="1"/>
    <col min="2" max="2" width="47.7109375" style="32" customWidth="1"/>
    <col min="3" max="3" width="22.7109375" style="32" customWidth="1"/>
    <col min="4" max="4" width="8.85546875" style="32"/>
    <col min="5" max="5" width="8.85546875" style="58"/>
    <col min="6" max="6" width="8.85546875" style="32"/>
  </cols>
  <sheetData>
    <row r="1" spans="1:3" x14ac:dyDescent="0.25">
      <c r="A1" s="89"/>
      <c r="B1" s="89"/>
      <c r="C1" s="89"/>
    </row>
    <row r="2" spans="1:3" x14ac:dyDescent="0.25">
      <c r="A2" s="36"/>
      <c r="B2" s="36"/>
      <c r="C2" s="89"/>
    </row>
    <row r="3" spans="1:3" x14ac:dyDescent="0.25">
      <c r="A3" s="36"/>
      <c r="B3" s="36"/>
      <c r="C3" s="90"/>
    </row>
    <row r="4" spans="1:3" ht="18.75" x14ac:dyDescent="0.25">
      <c r="A4" s="137" t="s">
        <v>104</v>
      </c>
      <c r="B4" s="137"/>
      <c r="C4" s="137"/>
    </row>
    <row r="5" spans="1:3" ht="18.75" x14ac:dyDescent="0.25">
      <c r="A5" s="137" t="s">
        <v>105</v>
      </c>
      <c r="B5" s="137"/>
      <c r="C5" s="137"/>
    </row>
    <row r="6" spans="1:3" ht="18.75" x14ac:dyDescent="0.25">
      <c r="A6" s="138" t="s">
        <v>106</v>
      </c>
      <c r="B6" s="138"/>
      <c r="C6" s="138"/>
    </row>
    <row r="7" spans="1:3" ht="18" customHeight="1" x14ac:dyDescent="0.3">
      <c r="A7" s="140" t="s">
        <v>107</v>
      </c>
      <c r="B7" s="141"/>
      <c r="C7" s="141"/>
    </row>
    <row r="8" spans="1:3" x14ac:dyDescent="0.25">
      <c r="A8" s="91"/>
      <c r="B8" s="91"/>
      <c r="C8" s="91"/>
    </row>
    <row r="9" spans="1:3" x14ac:dyDescent="0.25">
      <c r="A9" s="91"/>
      <c r="B9" s="91"/>
      <c r="C9" s="91"/>
    </row>
    <row r="10" spans="1:3" x14ac:dyDescent="0.25">
      <c r="A10" s="91"/>
      <c r="B10" s="91"/>
      <c r="C10" s="91"/>
    </row>
    <row r="11" spans="1:3" x14ac:dyDescent="0.25">
      <c r="A11" s="91"/>
      <c r="B11" s="91"/>
      <c r="C11" s="91"/>
    </row>
    <row r="12" spans="1:3" x14ac:dyDescent="0.25">
      <c r="A12" s="91"/>
      <c r="B12" s="91"/>
      <c r="C12" s="91"/>
    </row>
    <row r="13" spans="1:3" x14ac:dyDescent="0.25">
      <c r="A13" s="4"/>
      <c r="B13" s="5"/>
      <c r="C13" s="3"/>
    </row>
    <row r="14" spans="1:3" x14ac:dyDescent="0.25">
      <c r="A14" s="6"/>
      <c r="B14" s="6"/>
      <c r="C14" s="3"/>
    </row>
    <row r="15" spans="1:3" ht="18.75" x14ac:dyDescent="0.25">
      <c r="A15" s="139" t="s">
        <v>65</v>
      </c>
      <c r="B15" s="139"/>
      <c r="C15" s="139"/>
    </row>
    <row r="16" spans="1:3" ht="18.75" x14ac:dyDescent="0.3">
      <c r="A16" s="135"/>
      <c r="B16" s="135"/>
      <c r="C16" s="135"/>
    </row>
    <row r="17" spans="1:3" ht="18.75" x14ac:dyDescent="0.25">
      <c r="A17" s="142"/>
      <c r="B17" s="142"/>
      <c r="C17" s="142"/>
    </row>
    <row r="18" spans="1:3" x14ac:dyDescent="0.25">
      <c r="A18" s="59"/>
      <c r="B18" s="60"/>
      <c r="C18" s="37"/>
    </row>
    <row r="19" spans="1:3" ht="18.75" x14ac:dyDescent="0.3">
      <c r="A19" s="94"/>
      <c r="B19" s="92"/>
      <c r="C19" s="93"/>
    </row>
    <row r="20" spans="1:3" x14ac:dyDescent="0.25">
      <c r="A20" s="4"/>
      <c r="B20" s="7"/>
      <c r="C20" s="61"/>
    </row>
    <row r="21" spans="1:3" x14ac:dyDescent="0.25">
      <c r="A21" s="76"/>
      <c r="B21" s="77"/>
      <c r="C21" s="77"/>
    </row>
    <row r="22" spans="1:3" x14ac:dyDescent="0.25">
      <c r="A22" s="78"/>
      <c r="B22" s="79"/>
      <c r="C22" s="79"/>
    </row>
    <row r="23" spans="1:3" x14ac:dyDescent="0.25">
      <c r="A23" s="78"/>
      <c r="B23" s="78"/>
      <c r="C23" s="78"/>
    </row>
    <row r="24" spans="1:3" x14ac:dyDescent="0.25">
      <c r="A24" s="78"/>
      <c r="B24" s="78"/>
      <c r="C24" s="78"/>
    </row>
    <row r="25" spans="1:3" x14ac:dyDescent="0.25">
      <c r="A25" s="78"/>
      <c r="B25" s="78"/>
      <c r="C25" s="78"/>
    </row>
    <row r="26" spans="1:3" x14ac:dyDescent="0.25">
      <c r="A26" s="78"/>
      <c r="B26" s="78"/>
      <c r="C26" s="78"/>
    </row>
    <row r="48" spans="1:3" ht="18.75" x14ac:dyDescent="0.25">
      <c r="A48" s="136"/>
      <c r="B48" s="136"/>
      <c r="C48" s="136"/>
    </row>
  </sheetData>
  <mergeCells count="8">
    <mergeCell ref="A16:C16"/>
    <mergeCell ref="A48:C48"/>
    <mergeCell ref="A4:C4"/>
    <mergeCell ref="A5:C5"/>
    <mergeCell ref="A6:C6"/>
    <mergeCell ref="A15:C15"/>
    <mergeCell ref="A7:C7"/>
    <mergeCell ref="A17:C17"/>
  </mergeCells>
  <pageMargins left="1.1023622047244095" right="0.70866141732283472" top="0.74803149606299213" bottom="0.74803149606299213" header="0.31496062992125984" footer="0.31496062992125984"/>
  <pageSetup paperSize="9" orientation="portrait" horizontalDpi="4294967292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4" sqref="A14:C16"/>
    </sheetView>
  </sheetViews>
  <sheetFormatPr defaultColWidth="8.85546875" defaultRowHeight="12.75" x14ac:dyDescent="0.2"/>
  <cols>
    <col min="1" max="1" width="9.7109375" style="127" customWidth="1"/>
    <col min="2" max="2" width="47.7109375" style="127" customWidth="1"/>
    <col min="3" max="3" width="22.7109375" style="127" customWidth="1"/>
    <col min="4" max="4" width="8.85546875" style="127"/>
    <col min="5" max="5" width="8.85546875" style="128"/>
    <col min="6" max="6" width="8.85546875" style="127"/>
    <col min="7" max="16384" width="8.85546875" style="96"/>
  </cols>
  <sheetData>
    <row r="1" spans="1:5" s="127" customFormat="1" x14ac:dyDescent="0.2">
      <c r="A1" s="144" t="s">
        <v>109</v>
      </c>
      <c r="B1" s="145"/>
      <c r="C1" s="118"/>
      <c r="E1" s="128"/>
    </row>
    <row r="2" spans="1:5" s="127" customFormat="1" x14ac:dyDescent="0.2">
      <c r="A2" s="18"/>
      <c r="B2" s="5"/>
      <c r="C2" s="90"/>
      <c r="E2" s="128"/>
    </row>
    <row r="3" spans="1:5" s="127" customFormat="1" ht="14.45" customHeight="1" x14ac:dyDescent="0.25">
      <c r="A3" s="149" t="s">
        <v>221</v>
      </c>
      <c r="B3" s="149"/>
      <c r="C3" s="149"/>
      <c r="E3" s="128"/>
    </row>
    <row r="4" spans="1:5" s="127" customFormat="1" x14ac:dyDescent="0.25">
      <c r="A4" s="149"/>
      <c r="B4" s="149"/>
      <c r="C4" s="149"/>
      <c r="E4" s="128"/>
    </row>
    <row r="5" spans="1:5" s="127" customFormat="1" x14ac:dyDescent="0.25">
      <c r="A5" s="149"/>
      <c r="B5" s="149"/>
      <c r="C5" s="149"/>
      <c r="E5" s="128"/>
    </row>
    <row r="6" spans="1:5" s="127" customFormat="1" x14ac:dyDescent="0.25">
      <c r="A6" s="129"/>
      <c r="B6" s="130"/>
      <c r="C6" s="132"/>
      <c r="E6" s="128"/>
    </row>
    <row r="7" spans="1:5" s="127" customFormat="1" ht="13.9" customHeight="1" x14ac:dyDescent="0.25">
      <c r="A7" s="146" t="s">
        <v>219</v>
      </c>
      <c r="B7" s="146"/>
      <c r="C7" s="146"/>
      <c r="E7" s="128"/>
    </row>
    <row r="8" spans="1:5" s="127" customFormat="1" x14ac:dyDescent="0.25">
      <c r="A8" s="146"/>
      <c r="B8" s="146"/>
      <c r="C8" s="146"/>
      <c r="E8" s="128"/>
    </row>
    <row r="9" spans="1:5" s="127" customFormat="1" x14ac:dyDescent="0.25">
      <c r="A9" s="146"/>
      <c r="B9" s="146"/>
      <c r="C9" s="146"/>
      <c r="E9" s="128"/>
    </row>
    <row r="10" spans="1:5" s="127" customFormat="1" x14ac:dyDescent="0.25">
      <c r="A10" s="133"/>
      <c r="B10" s="133"/>
      <c r="C10" s="133"/>
      <c r="E10" s="128"/>
    </row>
    <row r="11" spans="1:5" s="127" customFormat="1" ht="14.45" customHeight="1" x14ac:dyDescent="0.25">
      <c r="A11" s="148" t="s">
        <v>220</v>
      </c>
      <c r="B11" s="148"/>
      <c r="C11" s="148"/>
      <c r="E11" s="128"/>
    </row>
    <row r="12" spans="1:5" s="127" customFormat="1" x14ac:dyDescent="0.25">
      <c r="A12" s="148"/>
      <c r="B12" s="148"/>
      <c r="C12" s="148"/>
      <c r="E12" s="128"/>
    </row>
    <row r="13" spans="1:5" s="127" customFormat="1" x14ac:dyDescent="0.25">
      <c r="A13" s="133"/>
      <c r="B13" s="133"/>
      <c r="C13" s="133"/>
      <c r="E13" s="128"/>
    </row>
    <row r="14" spans="1:5" x14ac:dyDescent="0.2">
      <c r="A14" s="147" t="s">
        <v>111</v>
      </c>
      <c r="B14" s="147"/>
      <c r="C14" s="147"/>
    </row>
    <row r="15" spans="1:5" x14ac:dyDescent="0.2">
      <c r="A15" s="147"/>
      <c r="B15" s="147"/>
      <c r="C15" s="147"/>
    </row>
    <row r="16" spans="1:5" x14ac:dyDescent="0.2">
      <c r="A16" s="147"/>
      <c r="B16" s="147"/>
      <c r="C16" s="147"/>
    </row>
    <row r="17" spans="1:3" x14ac:dyDescent="0.2">
      <c r="A17" s="131"/>
      <c r="B17" s="131"/>
      <c r="C17" s="131"/>
    </row>
    <row r="18" spans="1:3" ht="14.45" customHeight="1" x14ac:dyDescent="0.2">
      <c r="A18" s="147"/>
      <c r="B18" s="147"/>
      <c r="C18" s="147"/>
    </row>
    <row r="19" spans="1:3" x14ac:dyDescent="0.2">
      <c r="A19" s="147"/>
      <c r="B19" s="147"/>
      <c r="C19" s="147"/>
    </row>
    <row r="35" spans="1:5" s="127" customFormat="1" x14ac:dyDescent="0.25">
      <c r="A35" s="143"/>
      <c r="B35" s="143"/>
      <c r="C35" s="143"/>
      <c r="E35" s="128"/>
    </row>
  </sheetData>
  <sheetProtection password="ED4C" sheet="1" objects="1" scenarios="1"/>
  <mergeCells count="7">
    <mergeCell ref="A35:C35"/>
    <mergeCell ref="A1:B1"/>
    <mergeCell ref="A7:C9"/>
    <mergeCell ref="A14:C16"/>
    <mergeCell ref="A18:C19"/>
    <mergeCell ref="A11:C12"/>
    <mergeCell ref="A3:C5"/>
  </mergeCells>
  <pageMargins left="1.1023622047244095" right="0.19685039370078741" top="0.74803149606299213" bottom="0.74803149606299213" header="0.31496062992125984" footer="0.31496062992125984"/>
  <pageSetup paperSize="9" orientation="portrait" horizontalDpi="4294967292" r:id="rId1"/>
  <headerFooter>
    <oddFooter>&amp;R&amp;"-,Italic"&amp;8&amp;P/&amp;N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9" workbookViewId="0">
      <selection activeCell="K47" sqref="K47"/>
    </sheetView>
  </sheetViews>
  <sheetFormatPr defaultRowHeight="15" x14ac:dyDescent="0.25"/>
  <cols>
    <col min="1" max="1" width="5.7109375" style="32" customWidth="1"/>
    <col min="2" max="2" width="42.7109375" style="32" customWidth="1"/>
    <col min="3" max="3" width="7.7109375" style="32" customWidth="1"/>
    <col min="4" max="4" width="5.7109375" style="32" customWidth="1"/>
    <col min="5" max="5" width="9.7109375" style="58" customWidth="1"/>
    <col min="6" max="6" width="13.7109375" style="32" customWidth="1"/>
  </cols>
  <sheetData>
    <row r="1" spans="1:6" x14ac:dyDescent="0.25">
      <c r="A1" s="62" t="s">
        <v>0</v>
      </c>
      <c r="B1" s="62" t="s">
        <v>1</v>
      </c>
      <c r="C1" s="62" t="s">
        <v>9</v>
      </c>
      <c r="D1" s="62" t="s">
        <v>50</v>
      </c>
      <c r="E1" s="63" t="s">
        <v>10</v>
      </c>
      <c r="F1" s="62" t="s">
        <v>2</v>
      </c>
    </row>
    <row r="2" spans="1:6" s="10" customFormat="1" x14ac:dyDescent="0.25">
      <c r="A2" s="64"/>
      <c r="B2" s="64"/>
      <c r="C2" s="64"/>
      <c r="D2" s="66" t="s">
        <v>51</v>
      </c>
      <c r="E2" s="65" t="s">
        <v>3</v>
      </c>
      <c r="F2" s="66" t="s">
        <v>3</v>
      </c>
    </row>
    <row r="3" spans="1:6" x14ac:dyDescent="0.25">
      <c r="A3" s="73"/>
      <c r="B3" s="73"/>
      <c r="C3" s="73"/>
      <c r="D3" s="73"/>
      <c r="E3" s="74"/>
      <c r="F3" s="75"/>
    </row>
    <row r="4" spans="1:6" x14ac:dyDescent="0.25">
      <c r="A4" s="13" t="s">
        <v>4</v>
      </c>
      <c r="B4" s="13" t="s">
        <v>5</v>
      </c>
      <c r="C4" s="11"/>
      <c r="D4" s="11"/>
      <c r="E4" s="53"/>
      <c r="F4" s="12"/>
    </row>
    <row r="5" spans="1:6" x14ac:dyDescent="0.25">
      <c r="A5" s="13"/>
      <c r="B5" s="13"/>
      <c r="C5" s="11"/>
      <c r="D5" s="11"/>
      <c r="E5" s="53"/>
      <c r="F5" s="12"/>
    </row>
    <row r="6" spans="1:6" x14ac:dyDescent="0.25">
      <c r="A6" s="11" t="s">
        <v>11</v>
      </c>
      <c r="B6" s="11" t="s">
        <v>35</v>
      </c>
      <c r="C6" s="11"/>
      <c r="D6" s="11"/>
      <c r="E6" s="53"/>
      <c r="F6" s="12"/>
    </row>
    <row r="7" spans="1:6" x14ac:dyDescent="0.25">
      <c r="A7" s="9"/>
      <c r="B7" s="14"/>
      <c r="C7" s="15"/>
      <c r="D7" s="9"/>
      <c r="E7" s="53"/>
      <c r="F7" s="12"/>
    </row>
    <row r="8" spans="1:6" x14ac:dyDescent="0.25">
      <c r="A8" s="40" t="s">
        <v>55</v>
      </c>
      <c r="B8" s="39" t="s">
        <v>52</v>
      </c>
      <c r="C8" s="41"/>
      <c r="D8" s="38"/>
      <c r="E8" s="54"/>
      <c r="F8" s="41"/>
    </row>
    <row r="9" spans="1:6" ht="30.75" customHeight="1" x14ac:dyDescent="0.25">
      <c r="A9" s="40"/>
      <c r="B9" s="39" t="s">
        <v>56</v>
      </c>
      <c r="C9" s="41"/>
      <c r="D9" s="38"/>
      <c r="E9" s="54"/>
      <c r="F9" s="41"/>
    </row>
    <row r="10" spans="1:6" x14ac:dyDescent="0.25">
      <c r="A10" s="40"/>
      <c r="B10" s="39" t="s">
        <v>57</v>
      </c>
      <c r="C10" s="80">
        <v>1</v>
      </c>
      <c r="D10" s="38" t="s">
        <v>34</v>
      </c>
      <c r="E10" s="54"/>
      <c r="F10" s="42">
        <f>C10*E10</f>
        <v>0</v>
      </c>
    </row>
    <row r="11" spans="1:6" ht="15.75" x14ac:dyDescent="0.25">
      <c r="A11" s="40"/>
      <c r="B11" s="39" t="s">
        <v>266</v>
      </c>
      <c r="C11" s="80">
        <v>1</v>
      </c>
      <c r="D11" s="38" t="s">
        <v>34</v>
      </c>
      <c r="E11" s="54"/>
      <c r="F11" s="42">
        <f>C11*E11</f>
        <v>0</v>
      </c>
    </row>
    <row r="12" spans="1:6" x14ac:dyDescent="0.25">
      <c r="A12" s="40"/>
      <c r="B12" s="39"/>
      <c r="C12" s="42"/>
      <c r="D12" s="38"/>
      <c r="E12" s="54"/>
      <c r="F12" s="42"/>
    </row>
    <row r="13" spans="1:6" x14ac:dyDescent="0.25">
      <c r="A13" s="40" t="s">
        <v>12</v>
      </c>
      <c r="B13" s="39" t="s">
        <v>36</v>
      </c>
      <c r="C13" s="42"/>
      <c r="D13" s="38"/>
      <c r="E13" s="54"/>
      <c r="F13" s="42"/>
    </row>
    <row r="14" spans="1:6" ht="78" customHeight="1" x14ac:dyDescent="0.25">
      <c r="A14" s="40"/>
      <c r="B14" s="45" t="s">
        <v>267</v>
      </c>
      <c r="C14" s="42"/>
      <c r="D14" s="38"/>
      <c r="E14" s="54"/>
      <c r="F14" s="42"/>
    </row>
    <row r="15" spans="1:6" ht="15.75" x14ac:dyDescent="0.25">
      <c r="A15" s="40"/>
      <c r="B15" s="39"/>
      <c r="C15" s="80">
        <v>1</v>
      </c>
      <c r="D15" s="38" t="s">
        <v>268</v>
      </c>
      <c r="E15" s="54"/>
      <c r="F15" s="42">
        <f>C15*E15</f>
        <v>0</v>
      </c>
    </row>
    <row r="16" spans="1:6" x14ac:dyDescent="0.25">
      <c r="A16" s="40" t="s">
        <v>54</v>
      </c>
      <c r="B16" s="39" t="s">
        <v>73</v>
      </c>
      <c r="C16" s="80"/>
      <c r="D16" s="38"/>
      <c r="E16" s="54"/>
      <c r="F16" s="42"/>
    </row>
    <row r="17" spans="1:6" ht="51" x14ac:dyDescent="0.25">
      <c r="A17" s="40"/>
      <c r="B17" s="39" t="s">
        <v>222</v>
      </c>
      <c r="C17" s="80"/>
      <c r="D17" s="38"/>
      <c r="E17" s="54"/>
      <c r="F17" s="42"/>
    </row>
    <row r="18" spans="1:6" ht="51" x14ac:dyDescent="0.25">
      <c r="A18" s="40"/>
      <c r="B18" s="46" t="s">
        <v>108</v>
      </c>
      <c r="C18" s="80"/>
      <c r="D18" s="38"/>
      <c r="E18" s="54"/>
      <c r="F18" s="42"/>
    </row>
    <row r="19" spans="1:6" ht="15.75" x14ac:dyDescent="0.25">
      <c r="A19" s="40"/>
      <c r="B19" s="39"/>
      <c r="C19" s="80">
        <v>6500</v>
      </c>
      <c r="D19" s="38" t="s">
        <v>31</v>
      </c>
      <c r="E19" s="54"/>
      <c r="F19" s="42">
        <f>C19*E19</f>
        <v>0</v>
      </c>
    </row>
    <row r="20" spans="1:6" x14ac:dyDescent="0.25">
      <c r="A20" s="17"/>
      <c r="B20" s="16"/>
      <c r="C20" s="12"/>
      <c r="D20" s="11"/>
      <c r="E20" s="55"/>
      <c r="F20" s="21"/>
    </row>
    <row r="21" spans="1:6" x14ac:dyDescent="0.25">
      <c r="A21" s="11"/>
      <c r="B21" s="22" t="s">
        <v>37</v>
      </c>
      <c r="C21" s="23"/>
      <c r="D21" s="24"/>
      <c r="E21" s="56"/>
      <c r="F21" s="25">
        <f>SUM(F6:F20)</f>
        <v>0</v>
      </c>
    </row>
    <row r="22" spans="1:6" x14ac:dyDescent="0.25">
      <c r="A22" s="11"/>
      <c r="B22" s="26"/>
      <c r="C22" s="19"/>
      <c r="D22" s="18"/>
      <c r="E22" s="55"/>
      <c r="F22" s="20"/>
    </row>
    <row r="23" spans="1:6" x14ac:dyDescent="0.25">
      <c r="A23" s="11" t="s">
        <v>15</v>
      </c>
      <c r="B23" s="11" t="s">
        <v>38</v>
      </c>
      <c r="C23" s="19"/>
      <c r="D23" s="18"/>
      <c r="E23" s="55"/>
      <c r="F23" s="20"/>
    </row>
    <row r="24" spans="1:6" x14ac:dyDescent="0.25">
      <c r="A24" s="11"/>
      <c r="B24" s="26"/>
      <c r="C24" s="19"/>
      <c r="D24" s="18"/>
      <c r="E24" s="55"/>
      <c r="F24" s="20"/>
    </row>
    <row r="25" spans="1:6" x14ac:dyDescent="0.25">
      <c r="A25" s="40" t="s">
        <v>16</v>
      </c>
      <c r="B25" s="39" t="s">
        <v>36</v>
      </c>
      <c r="C25" s="42"/>
      <c r="D25" s="38"/>
      <c r="E25" s="54"/>
      <c r="F25" s="42"/>
    </row>
    <row r="26" spans="1:6" ht="76.5" x14ac:dyDescent="0.25">
      <c r="A26" s="40"/>
      <c r="B26" s="47" t="s">
        <v>53</v>
      </c>
      <c r="C26" s="48"/>
      <c r="D26" s="48"/>
      <c r="E26" s="49"/>
      <c r="F26" s="50"/>
    </row>
    <row r="27" spans="1:6" ht="38.25" x14ac:dyDescent="0.25">
      <c r="A27" s="40"/>
      <c r="B27" s="47" t="s">
        <v>39</v>
      </c>
      <c r="C27" s="48"/>
      <c r="D27" s="48"/>
      <c r="E27" s="49"/>
      <c r="F27" s="50"/>
    </row>
    <row r="28" spans="1:6" ht="51" x14ac:dyDescent="0.25">
      <c r="A28" s="40"/>
      <c r="B28" s="47" t="s">
        <v>269</v>
      </c>
      <c r="C28" s="48"/>
      <c r="D28" s="48"/>
      <c r="E28" s="49"/>
      <c r="F28" s="50"/>
    </row>
    <row r="29" spans="1:6" x14ac:dyDescent="0.25">
      <c r="A29" s="40"/>
      <c r="B29" s="48" t="s">
        <v>40</v>
      </c>
      <c r="C29" s="85">
        <v>1</v>
      </c>
      <c r="D29" s="48" t="s">
        <v>34</v>
      </c>
      <c r="E29" s="49"/>
      <c r="F29" s="8">
        <f>C29*E29</f>
        <v>0</v>
      </c>
    </row>
    <row r="30" spans="1:6" x14ac:dyDescent="0.25">
      <c r="A30" s="40"/>
      <c r="B30" s="39" t="s">
        <v>41</v>
      </c>
      <c r="C30" s="80">
        <v>1</v>
      </c>
      <c r="D30" s="38" t="s">
        <v>34</v>
      </c>
      <c r="E30" s="54"/>
      <c r="F30" s="8">
        <f>C30*E30</f>
        <v>0</v>
      </c>
    </row>
    <row r="31" spans="1:6" x14ac:dyDescent="0.25">
      <c r="A31" s="40"/>
      <c r="B31" s="39"/>
      <c r="C31" s="80"/>
      <c r="D31" s="38"/>
      <c r="E31" s="54"/>
      <c r="F31" s="8"/>
    </row>
    <row r="32" spans="1:6" x14ac:dyDescent="0.25">
      <c r="A32" s="40" t="s">
        <v>47</v>
      </c>
      <c r="B32" s="39" t="s">
        <v>48</v>
      </c>
      <c r="C32" s="80"/>
      <c r="D32" s="38"/>
      <c r="E32" s="54"/>
      <c r="F32" s="8"/>
    </row>
    <row r="33" spans="1:6" ht="25.5" x14ac:dyDescent="0.25">
      <c r="A33" s="40"/>
      <c r="B33" s="39" t="s">
        <v>49</v>
      </c>
      <c r="C33" s="80"/>
      <c r="D33" s="38"/>
      <c r="E33" s="54"/>
      <c r="F33" s="8"/>
    </row>
    <row r="34" spans="1:6" x14ac:dyDescent="0.25">
      <c r="A34" s="40"/>
      <c r="B34" s="39"/>
      <c r="C34" s="80">
        <v>1</v>
      </c>
      <c r="D34" s="38" t="s">
        <v>34</v>
      </c>
      <c r="E34" s="54"/>
      <c r="F34" s="8">
        <f>C34*E34</f>
        <v>0</v>
      </c>
    </row>
    <row r="35" spans="1:6" x14ac:dyDescent="0.25">
      <c r="A35" s="40"/>
      <c r="B35" s="48"/>
      <c r="C35" s="51"/>
      <c r="D35" s="48"/>
      <c r="E35" s="54"/>
      <c r="F35" s="52"/>
    </row>
    <row r="36" spans="1:6" x14ac:dyDescent="0.25">
      <c r="A36" s="40"/>
      <c r="B36" s="22" t="s">
        <v>44</v>
      </c>
      <c r="C36" s="23"/>
      <c r="D36" s="24"/>
      <c r="E36" s="56"/>
      <c r="F36" s="25">
        <f>SUM(F27:F35)</f>
        <v>0</v>
      </c>
    </row>
    <row r="37" spans="1:6" x14ac:dyDescent="0.25">
      <c r="A37" s="40"/>
      <c r="B37" s="39"/>
      <c r="C37" s="42"/>
      <c r="D37" s="38"/>
      <c r="E37" s="54"/>
      <c r="F37" s="52"/>
    </row>
    <row r="38" spans="1:6" x14ac:dyDescent="0.25">
      <c r="A38" s="18"/>
      <c r="B38" s="27" t="s">
        <v>13</v>
      </c>
      <c r="C38" s="20"/>
      <c r="D38" s="18"/>
      <c r="E38" s="55"/>
      <c r="F38" s="20"/>
    </row>
    <row r="39" spans="1:6" x14ac:dyDescent="0.25">
      <c r="A39" s="18"/>
      <c r="B39" s="26"/>
      <c r="C39" s="20"/>
      <c r="D39" s="18"/>
      <c r="E39" s="55"/>
      <c r="F39" s="20"/>
    </row>
    <row r="40" spans="1:6" x14ac:dyDescent="0.25">
      <c r="A40" s="18" t="s">
        <v>11</v>
      </c>
      <c r="B40" s="28" t="s">
        <v>42</v>
      </c>
      <c r="C40" s="25"/>
      <c r="D40" s="24"/>
      <c r="E40" s="56"/>
      <c r="F40" s="25">
        <f>F21</f>
        <v>0</v>
      </c>
    </row>
    <row r="41" spans="1:6" x14ac:dyDescent="0.25">
      <c r="A41" s="18" t="s">
        <v>15</v>
      </c>
      <c r="B41" s="28" t="s">
        <v>43</v>
      </c>
      <c r="C41" s="25"/>
      <c r="D41" s="24"/>
      <c r="E41" s="56"/>
      <c r="F41" s="25">
        <f>F36</f>
        <v>0</v>
      </c>
    </row>
    <row r="42" spans="1:6" ht="15.75" thickBot="1" x14ac:dyDescent="0.3">
      <c r="A42" s="18"/>
      <c r="B42" s="29"/>
      <c r="C42" s="30"/>
      <c r="D42" s="29"/>
      <c r="E42" s="57"/>
      <c r="F42" s="31"/>
    </row>
    <row r="43" spans="1:6" ht="15.75" thickBot="1" x14ac:dyDescent="0.3">
      <c r="A43" s="18"/>
      <c r="B43" s="150" t="s">
        <v>14</v>
      </c>
      <c r="C43" s="151"/>
      <c r="D43" s="152"/>
      <c r="E43" s="153"/>
      <c r="F43" s="151">
        <f>SUM(F39:F42)</f>
        <v>0</v>
      </c>
    </row>
  </sheetData>
  <sheetProtection password="E10D" sheet="1" objects="1" scenarios="1"/>
  <conditionalFormatting sqref="F37 F35 F26:F28">
    <cfRule type="cellIs" dxfId="0" priority="1" operator="lessThan">
      <formula>0</formula>
    </cfRule>
  </conditionalFormatting>
  <pageMargins left="0.98425196850393704" right="0.19685039370078741" top="0.74803149606299213" bottom="0.74803149606299213" header="0.31496062992125984" footer="0.31496062992125984"/>
  <pageSetup paperSize="9" orientation="portrait" horizontalDpi="4294967292" r:id="rId1"/>
  <headerFooter>
    <oddFooter>&amp;R&amp;"-,Italic"&amp;8&amp;P/&amp;N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109" workbookViewId="0">
      <selection activeCell="E107" sqref="E107"/>
    </sheetView>
  </sheetViews>
  <sheetFormatPr defaultRowHeight="15" x14ac:dyDescent="0.25"/>
  <cols>
    <col min="1" max="1" width="5.7109375" style="32" customWidth="1"/>
    <col min="2" max="2" width="42.7109375" style="32" customWidth="1"/>
    <col min="3" max="3" width="7.7109375" style="32" customWidth="1"/>
    <col min="4" max="4" width="5.7109375" style="32" customWidth="1"/>
    <col min="5" max="5" width="9.7109375" style="58" customWidth="1"/>
    <col min="6" max="6" width="13.7109375" style="32" customWidth="1"/>
  </cols>
  <sheetData>
    <row r="1" spans="1:6" x14ac:dyDescent="0.25">
      <c r="A1" s="62" t="s">
        <v>0</v>
      </c>
      <c r="B1" s="62" t="s">
        <v>1</v>
      </c>
      <c r="C1" s="62" t="s">
        <v>9</v>
      </c>
      <c r="D1" s="62" t="s">
        <v>50</v>
      </c>
      <c r="E1" s="63" t="s">
        <v>10</v>
      </c>
      <c r="F1" s="62" t="s">
        <v>2</v>
      </c>
    </row>
    <row r="2" spans="1:6" s="10" customFormat="1" x14ac:dyDescent="0.25">
      <c r="A2" s="64"/>
      <c r="B2" s="64"/>
      <c r="C2" s="64"/>
      <c r="D2" s="66" t="s">
        <v>51</v>
      </c>
      <c r="E2" s="65" t="s">
        <v>3</v>
      </c>
      <c r="F2" s="66" t="s">
        <v>3</v>
      </c>
    </row>
    <row r="3" spans="1:6" x14ac:dyDescent="0.25">
      <c r="A3" s="73"/>
      <c r="B3" s="73"/>
      <c r="C3" s="73"/>
      <c r="D3" s="73"/>
      <c r="E3" s="74"/>
      <c r="F3" s="75"/>
    </row>
    <row r="4" spans="1:6" x14ac:dyDescent="0.25">
      <c r="A4" s="13" t="s">
        <v>6</v>
      </c>
      <c r="B4" s="13" t="s">
        <v>110</v>
      </c>
      <c r="C4" s="11"/>
      <c r="D4" s="11"/>
      <c r="E4" s="53"/>
      <c r="F4" s="12"/>
    </row>
    <row r="5" spans="1:6" x14ac:dyDescent="0.25">
      <c r="A5" s="13"/>
      <c r="B5" s="13"/>
      <c r="C5" s="108"/>
      <c r="D5" s="11"/>
      <c r="E5" s="53"/>
      <c r="F5" s="12"/>
    </row>
    <row r="6" spans="1:6" x14ac:dyDescent="0.25">
      <c r="A6" s="11" t="s">
        <v>20</v>
      </c>
      <c r="B6" s="11" t="s">
        <v>74</v>
      </c>
      <c r="C6" s="108"/>
      <c r="D6" s="11"/>
      <c r="E6" s="53"/>
      <c r="F6" s="12"/>
    </row>
    <row r="7" spans="1:6" x14ac:dyDescent="0.25">
      <c r="A7" s="11"/>
      <c r="B7" s="11"/>
      <c r="C7" s="108"/>
      <c r="D7" s="11"/>
      <c r="E7" s="53"/>
      <c r="F7" s="12"/>
    </row>
    <row r="8" spans="1:6" x14ac:dyDescent="0.25">
      <c r="A8" s="11" t="s">
        <v>21</v>
      </c>
      <c r="B8" s="39" t="s">
        <v>117</v>
      </c>
      <c r="C8" s="41"/>
      <c r="D8" s="38"/>
      <c r="E8" s="54"/>
      <c r="F8" s="41"/>
    </row>
    <row r="9" spans="1:6" ht="51" x14ac:dyDescent="0.25">
      <c r="A9" s="11"/>
      <c r="B9" s="39" t="s">
        <v>223</v>
      </c>
      <c r="C9" s="41"/>
      <c r="D9" s="38"/>
      <c r="E9" s="54"/>
      <c r="F9" s="41"/>
    </row>
    <row r="10" spans="1:6" ht="63.75" x14ac:dyDescent="0.25">
      <c r="A10" s="11"/>
      <c r="B10" s="68" t="s">
        <v>224</v>
      </c>
      <c r="C10" s="41"/>
      <c r="D10" s="38"/>
      <c r="E10" s="54"/>
      <c r="F10" s="41"/>
    </row>
    <row r="11" spans="1:6" ht="38.25" x14ac:dyDescent="0.25">
      <c r="A11" s="11"/>
      <c r="B11" s="1" t="s">
        <v>113</v>
      </c>
      <c r="C11" s="41"/>
      <c r="D11" s="38"/>
      <c r="E11" s="54"/>
      <c r="F11" s="41"/>
    </row>
    <row r="12" spans="1:6" ht="60" x14ac:dyDescent="0.25">
      <c r="A12" s="11"/>
      <c r="B12" s="119" t="s">
        <v>226</v>
      </c>
      <c r="C12" s="41"/>
      <c r="D12" s="38"/>
      <c r="E12" s="54"/>
      <c r="F12" s="41"/>
    </row>
    <row r="13" spans="1:6" ht="51" x14ac:dyDescent="0.25">
      <c r="A13" s="11"/>
      <c r="B13" s="33" t="s">
        <v>114</v>
      </c>
      <c r="C13" s="41"/>
      <c r="D13" s="38"/>
      <c r="E13" s="54"/>
      <c r="F13" s="41"/>
    </row>
    <row r="14" spans="1:6" ht="38.25" x14ac:dyDescent="0.25">
      <c r="A14" s="11"/>
      <c r="B14" s="33" t="s">
        <v>115</v>
      </c>
      <c r="C14" s="41"/>
      <c r="D14" s="38"/>
      <c r="E14" s="54"/>
      <c r="F14" s="41"/>
    </row>
    <row r="15" spans="1:6" ht="25.5" x14ac:dyDescent="0.25">
      <c r="A15" s="11"/>
      <c r="B15" s="2" t="s">
        <v>17</v>
      </c>
      <c r="C15" s="41"/>
      <c r="D15" s="38"/>
      <c r="E15" s="54"/>
      <c r="F15" s="41"/>
    </row>
    <row r="16" spans="1:6" ht="27.75" x14ac:dyDescent="0.25">
      <c r="A16" s="11"/>
      <c r="B16" s="33" t="s">
        <v>116</v>
      </c>
      <c r="C16" s="41"/>
      <c r="D16" s="38"/>
      <c r="E16" s="54"/>
      <c r="F16" s="41"/>
    </row>
    <row r="17" spans="1:6" ht="25.5" x14ac:dyDescent="0.25">
      <c r="A17" s="11"/>
      <c r="B17" s="33" t="s">
        <v>225</v>
      </c>
      <c r="C17" s="80">
        <v>1300</v>
      </c>
      <c r="D17" s="44" t="s">
        <v>33</v>
      </c>
      <c r="E17" s="54"/>
      <c r="F17" s="42">
        <f>C17*E17</f>
        <v>0</v>
      </c>
    </row>
    <row r="18" spans="1:6" ht="15.75" x14ac:dyDescent="0.25">
      <c r="A18" s="11"/>
      <c r="B18" s="39" t="s">
        <v>227</v>
      </c>
      <c r="C18" s="80">
        <v>300</v>
      </c>
      <c r="D18" s="44" t="s">
        <v>33</v>
      </c>
      <c r="E18" s="54"/>
      <c r="F18" s="42">
        <f>C18*E18</f>
        <v>0</v>
      </c>
    </row>
    <row r="19" spans="1:6" x14ac:dyDescent="0.25">
      <c r="A19" s="11"/>
      <c r="B19" s="39"/>
      <c r="C19" s="80"/>
      <c r="D19" s="44"/>
      <c r="E19" s="54"/>
      <c r="F19" s="42"/>
    </row>
    <row r="20" spans="1:6" x14ac:dyDescent="0.25">
      <c r="A20" s="11" t="s">
        <v>69</v>
      </c>
      <c r="B20" s="39" t="s">
        <v>118</v>
      </c>
      <c r="C20" s="42"/>
      <c r="D20" s="38"/>
      <c r="E20" s="54"/>
      <c r="F20" s="42"/>
    </row>
    <row r="21" spans="1:6" ht="38.25" x14ac:dyDescent="0.25">
      <c r="A21" s="11"/>
      <c r="B21" s="1" t="s">
        <v>141</v>
      </c>
      <c r="C21" s="42"/>
      <c r="D21" s="38"/>
      <c r="E21" s="54"/>
      <c r="F21" s="42"/>
    </row>
    <row r="22" spans="1:6" ht="27.75" x14ac:dyDescent="0.25">
      <c r="A22" s="11"/>
      <c r="B22" s="39" t="s">
        <v>119</v>
      </c>
      <c r="C22" s="42"/>
      <c r="D22" s="38"/>
      <c r="E22" s="54"/>
      <c r="F22" s="42"/>
    </row>
    <row r="23" spans="1:6" ht="25.5" x14ac:dyDescent="0.25">
      <c r="A23" s="11"/>
      <c r="B23" s="2" t="s">
        <v>17</v>
      </c>
      <c r="C23" s="42"/>
      <c r="D23" s="38"/>
      <c r="E23" s="54"/>
      <c r="F23" s="42"/>
    </row>
    <row r="24" spans="1:6" ht="27.75" x14ac:dyDescent="0.25">
      <c r="A24" s="11"/>
      <c r="B24" s="33" t="s">
        <v>116</v>
      </c>
      <c r="C24" s="42"/>
      <c r="D24" s="38"/>
      <c r="E24" s="54"/>
      <c r="F24" s="42"/>
    </row>
    <row r="25" spans="1:6" ht="15.75" x14ac:dyDescent="0.25">
      <c r="A25" s="11"/>
      <c r="B25" s="39"/>
      <c r="C25" s="80">
        <v>1600</v>
      </c>
      <c r="D25" s="44" t="s">
        <v>33</v>
      </c>
      <c r="E25" s="54"/>
      <c r="F25" s="42">
        <f>C25*E25</f>
        <v>0</v>
      </c>
    </row>
    <row r="26" spans="1:6" x14ac:dyDescent="0.25">
      <c r="A26" s="11"/>
      <c r="B26" s="46"/>
      <c r="C26" s="80"/>
      <c r="D26" s="44"/>
      <c r="E26" s="54"/>
      <c r="F26" s="42"/>
    </row>
    <row r="27" spans="1:6" ht="25.5" x14ac:dyDescent="0.25">
      <c r="A27" s="11" t="s">
        <v>76</v>
      </c>
      <c r="B27" s="103" t="s">
        <v>120</v>
      </c>
      <c r="C27" s="120"/>
      <c r="D27" s="121"/>
      <c r="E27" s="104"/>
      <c r="F27" s="122"/>
    </row>
    <row r="28" spans="1:6" ht="38.25" x14ac:dyDescent="0.25">
      <c r="A28" s="11"/>
      <c r="B28" s="103" t="s">
        <v>121</v>
      </c>
      <c r="C28" s="120"/>
      <c r="D28" s="121"/>
      <c r="E28" s="54"/>
      <c r="F28" s="122"/>
    </row>
    <row r="29" spans="1:6" ht="25.5" x14ac:dyDescent="0.25">
      <c r="A29" s="11"/>
      <c r="B29" s="2" t="s">
        <v>17</v>
      </c>
      <c r="C29" s="120"/>
      <c r="D29" s="121"/>
      <c r="E29" s="54"/>
      <c r="F29" s="122"/>
    </row>
    <row r="30" spans="1:6" ht="27.75" x14ac:dyDescent="0.25">
      <c r="A30" s="11"/>
      <c r="B30" s="103" t="s">
        <v>32</v>
      </c>
      <c r="C30" s="120"/>
      <c r="D30" s="121"/>
      <c r="E30" s="104"/>
      <c r="F30" s="122"/>
    </row>
    <row r="31" spans="1:6" ht="15.75" x14ac:dyDescent="0.25">
      <c r="A31" s="11"/>
      <c r="B31" s="103"/>
      <c r="C31" s="123">
        <v>100</v>
      </c>
      <c r="D31" s="124" t="s">
        <v>33</v>
      </c>
      <c r="E31" s="53"/>
      <c r="F31" s="105">
        <f>SUM(C31*E31)</f>
        <v>0</v>
      </c>
    </row>
    <row r="32" spans="1:6" x14ac:dyDescent="0.25">
      <c r="A32" s="11"/>
      <c r="B32" s="46"/>
      <c r="C32" s="80"/>
      <c r="D32" s="44"/>
      <c r="E32" s="54"/>
      <c r="F32" s="42"/>
    </row>
    <row r="33" spans="1:6" x14ac:dyDescent="0.25">
      <c r="A33" s="11" t="s">
        <v>78</v>
      </c>
      <c r="B33" s="39" t="s">
        <v>77</v>
      </c>
      <c r="C33" s="80"/>
      <c r="D33" s="44"/>
      <c r="E33" s="54"/>
      <c r="F33" s="42"/>
    </row>
    <row r="34" spans="1:6" ht="38.25" x14ac:dyDescent="0.25">
      <c r="A34" s="11"/>
      <c r="B34" s="2" t="s">
        <v>228</v>
      </c>
      <c r="C34" s="80"/>
      <c r="D34" s="44"/>
      <c r="E34" s="54"/>
      <c r="F34" s="42"/>
    </row>
    <row r="35" spans="1:6" ht="54" x14ac:dyDescent="0.25">
      <c r="A35" s="11"/>
      <c r="B35" s="33" t="s">
        <v>142</v>
      </c>
      <c r="C35" s="80"/>
      <c r="D35" s="44"/>
      <c r="E35" s="54"/>
      <c r="F35" s="42"/>
    </row>
    <row r="36" spans="1:6" ht="25.5" x14ac:dyDescent="0.25">
      <c r="A36" s="11"/>
      <c r="B36" s="2" t="s">
        <v>17</v>
      </c>
      <c r="C36" s="80"/>
      <c r="D36" s="44"/>
      <c r="E36" s="54"/>
      <c r="F36" s="42"/>
    </row>
    <row r="37" spans="1:6" ht="27.75" x14ac:dyDescent="0.25">
      <c r="A37" s="11"/>
      <c r="B37" s="2" t="s">
        <v>19</v>
      </c>
      <c r="C37" s="109"/>
      <c r="D37" s="38"/>
      <c r="E37" s="54"/>
      <c r="F37" s="41"/>
    </row>
    <row r="38" spans="1:6" ht="15.75" x14ac:dyDescent="0.25">
      <c r="A38" s="9"/>
      <c r="B38" s="39"/>
      <c r="C38" s="80">
        <v>850</v>
      </c>
      <c r="D38" s="44" t="s">
        <v>31</v>
      </c>
      <c r="E38" s="54"/>
      <c r="F38" s="42">
        <f>C38*E38</f>
        <v>0</v>
      </c>
    </row>
    <row r="39" spans="1:6" x14ac:dyDescent="0.25">
      <c r="A39" s="40"/>
      <c r="B39" s="1"/>
      <c r="C39" s="109"/>
      <c r="D39" s="38"/>
      <c r="E39" s="54"/>
      <c r="F39" s="41"/>
    </row>
    <row r="40" spans="1:6" x14ac:dyDescent="0.25">
      <c r="A40" s="40" t="s">
        <v>79</v>
      </c>
      <c r="B40" s="103" t="s">
        <v>123</v>
      </c>
      <c r="C40" s="110"/>
      <c r="D40" s="106"/>
      <c r="E40" s="53"/>
      <c r="F40" s="105"/>
    </row>
    <row r="41" spans="1:6" ht="66.75" x14ac:dyDescent="0.25">
      <c r="A41" s="40"/>
      <c r="B41" s="107" t="s">
        <v>210</v>
      </c>
      <c r="C41" s="110"/>
      <c r="D41" s="106"/>
      <c r="E41" s="53"/>
      <c r="F41" s="105"/>
    </row>
    <row r="42" spans="1:6" ht="25.5" x14ac:dyDescent="0.25">
      <c r="A42" s="40"/>
      <c r="B42" s="46" t="s">
        <v>17</v>
      </c>
      <c r="C42" s="110"/>
      <c r="D42" s="106"/>
      <c r="E42" s="53"/>
      <c r="F42" s="105"/>
    </row>
    <row r="43" spans="1:6" ht="27.75" x14ac:dyDescent="0.25">
      <c r="A43" s="40"/>
      <c r="B43" s="46" t="s">
        <v>18</v>
      </c>
      <c r="C43" s="110"/>
      <c r="D43" s="106"/>
      <c r="E43" s="53"/>
      <c r="F43" s="105"/>
    </row>
    <row r="44" spans="1:6" ht="15.75" x14ac:dyDescent="0.25">
      <c r="A44" s="40"/>
      <c r="B44" s="102"/>
      <c r="C44" s="110">
        <v>5050</v>
      </c>
      <c r="D44" s="106" t="s">
        <v>72</v>
      </c>
      <c r="E44" s="53"/>
      <c r="F44" s="105">
        <f t="shared" ref="F44" si="0">SUM(C44*E44)</f>
        <v>0</v>
      </c>
    </row>
    <row r="45" spans="1:6" x14ac:dyDescent="0.25">
      <c r="A45" s="40"/>
      <c r="B45" s="102"/>
      <c r="C45" s="110"/>
      <c r="D45" s="106"/>
      <c r="E45" s="53"/>
      <c r="F45" s="105"/>
    </row>
    <row r="46" spans="1:6" x14ac:dyDescent="0.25">
      <c r="A46" s="40" t="s">
        <v>122</v>
      </c>
      <c r="B46" s="103" t="s">
        <v>128</v>
      </c>
      <c r="C46" s="110"/>
      <c r="D46" s="106"/>
      <c r="E46" s="53"/>
      <c r="F46" s="105"/>
    </row>
    <row r="47" spans="1:6" ht="51" x14ac:dyDescent="0.25">
      <c r="A47" s="40"/>
      <c r="B47" s="107" t="s">
        <v>211</v>
      </c>
      <c r="C47" s="110"/>
      <c r="D47" s="106"/>
      <c r="E47" s="53"/>
      <c r="F47" s="105"/>
    </row>
    <row r="48" spans="1:6" ht="38.25" x14ac:dyDescent="0.25">
      <c r="A48" s="40"/>
      <c r="B48" s="107" t="s">
        <v>139</v>
      </c>
      <c r="C48" s="110"/>
      <c r="D48" s="106"/>
      <c r="E48" s="53"/>
      <c r="F48" s="105"/>
    </row>
    <row r="49" spans="1:6" ht="38.25" x14ac:dyDescent="0.25">
      <c r="A49" s="40"/>
      <c r="B49" s="107" t="s">
        <v>229</v>
      </c>
      <c r="C49" s="110"/>
      <c r="D49" s="106"/>
      <c r="E49" s="53"/>
      <c r="F49" s="105"/>
    </row>
    <row r="50" spans="1:6" ht="25.5" x14ac:dyDescent="0.25">
      <c r="A50" s="40"/>
      <c r="B50" s="116" t="s">
        <v>17</v>
      </c>
      <c r="C50" s="110"/>
      <c r="D50" s="106"/>
      <c r="E50" s="53"/>
      <c r="F50" s="105"/>
    </row>
    <row r="51" spans="1:6" ht="27.75" x14ac:dyDescent="0.25">
      <c r="A51" s="40"/>
      <c r="B51" s="116" t="s">
        <v>133</v>
      </c>
      <c r="C51" s="110"/>
      <c r="D51" s="106"/>
      <c r="E51" s="53"/>
      <c r="F51" s="105"/>
    </row>
    <row r="52" spans="1:6" ht="15.75" x14ac:dyDescent="0.25">
      <c r="A52" s="40"/>
      <c r="B52" s="102" t="s">
        <v>140</v>
      </c>
      <c r="C52" s="110">
        <v>170</v>
      </c>
      <c r="D52" s="106" t="s">
        <v>72</v>
      </c>
      <c r="E52" s="53"/>
      <c r="F52" s="105">
        <f t="shared" ref="F52:F53" si="1">SUM(C52*E52)</f>
        <v>0</v>
      </c>
    </row>
    <row r="53" spans="1:6" ht="15.75" x14ac:dyDescent="0.25">
      <c r="A53" s="40"/>
      <c r="B53" s="102" t="s">
        <v>230</v>
      </c>
      <c r="C53" s="110">
        <v>280</v>
      </c>
      <c r="D53" s="106" t="s">
        <v>72</v>
      </c>
      <c r="E53" s="53"/>
      <c r="F53" s="105">
        <f t="shared" si="1"/>
        <v>0</v>
      </c>
    </row>
    <row r="54" spans="1:6" x14ac:dyDescent="0.25">
      <c r="A54" s="40"/>
      <c r="B54" s="102"/>
      <c r="C54" s="110"/>
      <c r="D54" s="106"/>
      <c r="E54" s="53"/>
      <c r="F54" s="105"/>
    </row>
    <row r="55" spans="1:6" ht="25.5" x14ac:dyDescent="0.25">
      <c r="A55" s="40" t="s">
        <v>134</v>
      </c>
      <c r="B55" s="103" t="s">
        <v>135</v>
      </c>
      <c r="C55" s="110"/>
      <c r="D55" s="106"/>
      <c r="E55" s="53"/>
      <c r="F55" s="105"/>
    </row>
    <row r="56" spans="1:6" ht="51" x14ac:dyDescent="0.25">
      <c r="A56" s="40"/>
      <c r="B56" s="107" t="s">
        <v>136</v>
      </c>
      <c r="C56" s="110"/>
      <c r="D56" s="106"/>
      <c r="E56" s="53"/>
      <c r="F56" s="105"/>
    </row>
    <row r="57" spans="1:6" ht="38.25" x14ac:dyDescent="0.25">
      <c r="A57" s="40"/>
      <c r="B57" s="107" t="s">
        <v>231</v>
      </c>
      <c r="C57" s="110"/>
      <c r="D57" s="106"/>
      <c r="E57" s="53"/>
      <c r="F57" s="105"/>
    </row>
    <row r="58" spans="1:6" ht="25.5" x14ac:dyDescent="0.25">
      <c r="A58" s="40"/>
      <c r="B58" s="116" t="s">
        <v>17</v>
      </c>
      <c r="C58" s="110"/>
      <c r="D58" s="106"/>
      <c r="E58" s="53"/>
      <c r="F58" s="105"/>
    </row>
    <row r="59" spans="1:6" ht="27.75" x14ac:dyDescent="0.25">
      <c r="A59" s="40"/>
      <c r="B59" s="116" t="s">
        <v>133</v>
      </c>
      <c r="C59" s="110"/>
      <c r="D59" s="106"/>
      <c r="E59" s="53"/>
      <c r="F59" s="105"/>
    </row>
    <row r="60" spans="1:6" ht="15.75" x14ac:dyDescent="0.25">
      <c r="A60" s="40"/>
      <c r="B60" s="117"/>
      <c r="C60" s="110">
        <v>520</v>
      </c>
      <c r="D60" s="106" t="s">
        <v>72</v>
      </c>
      <c r="E60" s="53"/>
      <c r="F60" s="105">
        <f>SUM(C60*E60)</f>
        <v>0</v>
      </c>
    </row>
    <row r="61" spans="1:6" x14ac:dyDescent="0.25">
      <c r="A61" s="40"/>
      <c r="B61" s="102"/>
      <c r="C61" s="110"/>
      <c r="D61" s="106"/>
      <c r="E61" s="53"/>
      <c r="F61" s="105"/>
    </row>
    <row r="62" spans="1:6" x14ac:dyDescent="0.25">
      <c r="A62" s="40"/>
      <c r="B62" s="22" t="s">
        <v>80</v>
      </c>
      <c r="C62" s="111"/>
      <c r="D62" s="24"/>
      <c r="E62" s="56"/>
      <c r="F62" s="25">
        <f>SUM(F8:F61)</f>
        <v>0</v>
      </c>
    </row>
    <row r="63" spans="1:6" x14ac:dyDescent="0.25">
      <c r="A63" s="40"/>
      <c r="C63" s="112"/>
    </row>
    <row r="64" spans="1:6" ht="30" x14ac:dyDescent="0.25">
      <c r="A64" s="40" t="s">
        <v>26</v>
      </c>
      <c r="B64" s="32" t="s">
        <v>112</v>
      </c>
      <c r="C64" s="112"/>
    </row>
    <row r="65" spans="1:6" x14ac:dyDescent="0.25">
      <c r="A65" s="40"/>
      <c r="C65" s="112"/>
    </row>
    <row r="66" spans="1:6" x14ac:dyDescent="0.25">
      <c r="A66" s="40" t="s">
        <v>27</v>
      </c>
      <c r="B66" s="39" t="s">
        <v>126</v>
      </c>
      <c r="C66" s="109"/>
      <c r="D66" s="38"/>
      <c r="E66" s="54"/>
      <c r="F66" s="41"/>
    </row>
    <row r="67" spans="1:6" ht="25.5" x14ac:dyDescent="0.25">
      <c r="A67" s="40"/>
      <c r="B67" s="1" t="s">
        <v>129</v>
      </c>
      <c r="C67" s="109"/>
      <c r="D67" s="38"/>
      <c r="E67" s="54"/>
      <c r="F67" s="41"/>
    </row>
    <row r="68" spans="1:6" ht="38.25" x14ac:dyDescent="0.25">
      <c r="A68" s="40"/>
      <c r="B68" s="33" t="s">
        <v>59</v>
      </c>
      <c r="C68" s="109"/>
      <c r="D68" s="38"/>
      <c r="E68" s="54"/>
      <c r="F68" s="41"/>
    </row>
    <row r="69" spans="1:6" ht="25.5" x14ac:dyDescent="0.25">
      <c r="A69" s="40"/>
      <c r="B69" s="2" t="s">
        <v>17</v>
      </c>
      <c r="C69" s="109"/>
      <c r="D69" s="38"/>
      <c r="E69" s="54"/>
      <c r="F69" s="41"/>
    </row>
    <row r="70" spans="1:6" ht="27.75" x14ac:dyDescent="0.25">
      <c r="A70" s="40"/>
      <c r="B70" s="33" t="s">
        <v>60</v>
      </c>
      <c r="C70" s="109"/>
      <c r="D70" s="38"/>
      <c r="E70" s="54"/>
      <c r="F70" s="41"/>
    </row>
    <row r="71" spans="1:6" ht="15.75" x14ac:dyDescent="0.25">
      <c r="A71" s="40"/>
      <c r="B71" s="39"/>
      <c r="C71" s="80">
        <v>5950</v>
      </c>
      <c r="D71" s="44" t="s">
        <v>31</v>
      </c>
      <c r="E71" s="54"/>
      <c r="F71" s="42">
        <f>C71*E71</f>
        <v>0</v>
      </c>
    </row>
    <row r="72" spans="1:6" x14ac:dyDescent="0.25">
      <c r="A72" s="40"/>
      <c r="B72" s="39"/>
      <c r="C72" s="80"/>
      <c r="D72" s="44"/>
      <c r="E72" s="54"/>
      <c r="F72" s="42"/>
    </row>
    <row r="73" spans="1:6" ht="25.5" x14ac:dyDescent="0.25">
      <c r="A73" s="40" t="s">
        <v>82</v>
      </c>
      <c r="B73" s="39" t="s">
        <v>127</v>
      </c>
      <c r="C73" s="109"/>
      <c r="D73" s="38"/>
      <c r="E73" s="54"/>
      <c r="F73" s="41"/>
    </row>
    <row r="74" spans="1:6" ht="25.5" x14ac:dyDescent="0.25">
      <c r="A74" s="40"/>
      <c r="B74" s="1" t="s">
        <v>130</v>
      </c>
      <c r="C74" s="109"/>
      <c r="D74" s="38"/>
      <c r="E74" s="54"/>
      <c r="F74" s="41"/>
    </row>
    <row r="75" spans="1:6" ht="38.25" x14ac:dyDescent="0.25">
      <c r="A75" s="40"/>
      <c r="B75" s="33" t="s">
        <v>59</v>
      </c>
      <c r="C75" s="109"/>
      <c r="D75" s="38"/>
      <c r="E75" s="54"/>
      <c r="F75" s="41"/>
    </row>
    <row r="76" spans="1:6" ht="25.5" x14ac:dyDescent="0.25">
      <c r="A76" s="40"/>
      <c r="B76" s="2" t="s">
        <v>17</v>
      </c>
      <c r="C76" s="109"/>
      <c r="D76" s="38"/>
      <c r="E76" s="54"/>
      <c r="F76" s="41"/>
    </row>
    <row r="77" spans="1:6" ht="27.75" x14ac:dyDescent="0.25">
      <c r="A77" s="40"/>
      <c r="B77" s="33" t="s">
        <v>60</v>
      </c>
      <c r="C77" s="109"/>
      <c r="D77" s="38"/>
      <c r="E77" s="54"/>
      <c r="F77" s="41"/>
    </row>
    <row r="78" spans="1:6" ht="15.75" x14ac:dyDescent="0.25">
      <c r="A78" s="40"/>
      <c r="B78" s="39"/>
      <c r="C78" s="80">
        <v>5950</v>
      </c>
      <c r="D78" s="44" t="s">
        <v>31</v>
      </c>
      <c r="E78" s="54"/>
      <c r="F78" s="42">
        <f>C78*E78</f>
        <v>0</v>
      </c>
    </row>
    <row r="79" spans="1:6" x14ac:dyDescent="0.25">
      <c r="A79" s="40"/>
      <c r="B79" s="39"/>
      <c r="C79" s="80"/>
      <c r="D79" s="44"/>
      <c r="E79" s="54"/>
      <c r="F79" s="42"/>
    </row>
    <row r="80" spans="1:6" x14ac:dyDescent="0.25">
      <c r="A80" s="40" t="s">
        <v>83</v>
      </c>
      <c r="B80" s="39" t="s">
        <v>131</v>
      </c>
      <c r="C80" s="109"/>
      <c r="D80" s="38"/>
      <c r="E80" s="54"/>
      <c r="F80" s="41"/>
    </row>
    <row r="81" spans="1:6" ht="25.5" x14ac:dyDescent="0.25">
      <c r="A81" s="40"/>
      <c r="B81" s="1" t="s">
        <v>132</v>
      </c>
      <c r="C81" s="109"/>
      <c r="D81" s="38"/>
      <c r="E81" s="54"/>
      <c r="F81" s="41"/>
    </row>
    <row r="82" spans="1:6" ht="38.25" x14ac:dyDescent="0.25">
      <c r="A82" s="40"/>
      <c r="B82" s="33" t="s">
        <v>59</v>
      </c>
      <c r="C82" s="109"/>
      <c r="D82" s="38"/>
      <c r="E82" s="54"/>
      <c r="F82" s="41"/>
    </row>
    <row r="83" spans="1:6" ht="25.5" x14ac:dyDescent="0.25">
      <c r="A83" s="40"/>
      <c r="B83" s="2" t="s">
        <v>17</v>
      </c>
      <c r="C83" s="109"/>
      <c r="D83" s="38"/>
      <c r="E83" s="54"/>
      <c r="F83" s="41"/>
    </row>
    <row r="84" spans="1:6" ht="27.75" x14ac:dyDescent="0.25">
      <c r="A84" s="40"/>
      <c r="B84" s="33" t="s">
        <v>60</v>
      </c>
      <c r="C84" s="109"/>
      <c r="D84" s="38"/>
      <c r="E84" s="54"/>
      <c r="F84" s="41"/>
    </row>
    <row r="85" spans="1:6" ht="15.75" x14ac:dyDescent="0.25">
      <c r="A85" s="40"/>
      <c r="B85" s="39"/>
      <c r="C85" s="80">
        <v>5950</v>
      </c>
      <c r="D85" s="44" t="s">
        <v>31</v>
      </c>
      <c r="E85" s="54"/>
      <c r="F85" s="42">
        <f>C85*E85</f>
        <v>0</v>
      </c>
    </row>
    <row r="86" spans="1:6" x14ac:dyDescent="0.25">
      <c r="A86" s="40"/>
      <c r="B86" s="39"/>
      <c r="C86" s="80"/>
      <c r="D86" s="44"/>
      <c r="E86" s="54"/>
      <c r="F86" s="42"/>
    </row>
    <row r="87" spans="1:6" x14ac:dyDescent="0.25">
      <c r="A87" s="40" t="s">
        <v>84</v>
      </c>
      <c r="B87" s="103" t="s">
        <v>137</v>
      </c>
      <c r="C87" s="110"/>
      <c r="D87" s="106"/>
      <c r="E87" s="53"/>
      <c r="F87" s="105"/>
    </row>
    <row r="88" spans="1:6" ht="38.25" x14ac:dyDescent="0.25">
      <c r="A88" s="40"/>
      <c r="B88" s="107" t="s">
        <v>212</v>
      </c>
      <c r="C88" s="110"/>
      <c r="D88" s="106"/>
      <c r="E88" s="53"/>
      <c r="F88" s="105"/>
    </row>
    <row r="89" spans="1:6" ht="38.25" x14ac:dyDescent="0.25">
      <c r="A89" s="40"/>
      <c r="B89" s="107" t="s">
        <v>138</v>
      </c>
      <c r="C89" s="110"/>
      <c r="D89" s="106"/>
      <c r="E89" s="53"/>
      <c r="F89" s="105"/>
    </row>
    <row r="90" spans="1:6" ht="25.5" x14ac:dyDescent="0.25">
      <c r="A90" s="40"/>
      <c r="B90" s="116" t="s">
        <v>17</v>
      </c>
      <c r="C90" s="110"/>
      <c r="D90" s="106"/>
      <c r="E90" s="53"/>
      <c r="F90" s="105"/>
    </row>
    <row r="91" spans="1:6" ht="27.75" x14ac:dyDescent="0.25">
      <c r="A91" s="40"/>
      <c r="B91" s="116" t="s">
        <v>133</v>
      </c>
      <c r="C91" s="110"/>
      <c r="D91" s="106"/>
      <c r="E91" s="53"/>
      <c r="F91" s="105"/>
    </row>
    <row r="92" spans="1:6" ht="15.75" x14ac:dyDescent="0.25">
      <c r="A92" s="40"/>
      <c r="B92" s="102"/>
      <c r="C92" s="110">
        <v>450</v>
      </c>
      <c r="D92" s="106" t="s">
        <v>72</v>
      </c>
      <c r="E92" s="53"/>
      <c r="F92" s="105">
        <f>SUM(C92*E92)</f>
        <v>0</v>
      </c>
    </row>
    <row r="93" spans="1:6" x14ac:dyDescent="0.25">
      <c r="A93" s="40"/>
      <c r="B93" s="39"/>
      <c r="C93" s="80"/>
      <c r="D93" s="44"/>
      <c r="E93" s="54"/>
      <c r="F93" s="42"/>
    </row>
    <row r="94" spans="1:6" ht="27.75" x14ac:dyDescent="0.25">
      <c r="A94" s="40" t="s">
        <v>85</v>
      </c>
      <c r="B94" s="39" t="s">
        <v>143</v>
      </c>
      <c r="C94" s="109"/>
      <c r="D94" s="38"/>
      <c r="E94" s="54"/>
      <c r="F94" s="41"/>
    </row>
    <row r="95" spans="1:6" ht="25.5" x14ac:dyDescent="0.25">
      <c r="A95" s="40"/>
      <c r="B95" s="1" t="s">
        <v>144</v>
      </c>
      <c r="C95" s="109"/>
      <c r="D95" s="38"/>
      <c r="E95" s="54"/>
      <c r="F95" s="41"/>
    </row>
    <row r="96" spans="1:6" ht="38.25" x14ac:dyDescent="0.25">
      <c r="A96" s="40"/>
      <c r="B96" s="33" t="s">
        <v>59</v>
      </c>
      <c r="C96" s="109"/>
      <c r="D96" s="38"/>
      <c r="E96" s="54"/>
      <c r="F96" s="41"/>
    </row>
    <row r="97" spans="1:6" ht="25.5" x14ac:dyDescent="0.25">
      <c r="A97" s="40"/>
      <c r="B97" s="2" t="s">
        <v>17</v>
      </c>
      <c r="C97" s="109"/>
      <c r="D97" s="38"/>
      <c r="E97" s="54"/>
      <c r="F97" s="41"/>
    </row>
    <row r="98" spans="1:6" ht="27.75" x14ac:dyDescent="0.25">
      <c r="A98" s="40"/>
      <c r="B98" s="33" t="s">
        <v>60</v>
      </c>
      <c r="C98" s="109"/>
      <c r="D98" s="38"/>
      <c r="E98" s="54"/>
      <c r="F98" s="41"/>
    </row>
    <row r="99" spans="1:6" ht="15.75" x14ac:dyDescent="0.25">
      <c r="A99" s="40"/>
      <c r="B99" s="39"/>
      <c r="C99" s="80">
        <v>5950</v>
      </c>
      <c r="D99" s="44" t="s">
        <v>31</v>
      </c>
      <c r="E99" s="54"/>
      <c r="F99" s="42">
        <f>C99*E99</f>
        <v>0</v>
      </c>
    </row>
    <row r="100" spans="1:6" x14ac:dyDescent="0.25">
      <c r="A100" s="40"/>
      <c r="C100" s="112"/>
    </row>
    <row r="101" spans="1:6" x14ac:dyDescent="0.25">
      <c r="A101" s="40" t="s">
        <v>86</v>
      </c>
      <c r="B101" s="103" t="s">
        <v>145</v>
      </c>
      <c r="C101" s="110"/>
      <c r="D101" s="106"/>
      <c r="E101" s="53"/>
      <c r="F101" s="105"/>
    </row>
    <row r="102" spans="1:6" ht="38.25" x14ac:dyDescent="0.25">
      <c r="A102" s="40"/>
      <c r="B102" s="107" t="s">
        <v>213</v>
      </c>
      <c r="C102" s="110"/>
      <c r="D102" s="106"/>
      <c r="E102" s="53"/>
      <c r="F102" s="105"/>
    </row>
    <row r="103" spans="1:6" ht="51" x14ac:dyDescent="0.25">
      <c r="A103" s="40"/>
      <c r="B103" s="107" t="s">
        <v>232</v>
      </c>
      <c r="C103" s="110"/>
      <c r="D103" s="106"/>
      <c r="E103" s="53"/>
      <c r="F103" s="105"/>
    </row>
    <row r="104" spans="1:6" ht="25.5" x14ac:dyDescent="0.25">
      <c r="A104" s="40"/>
      <c r="B104" s="107" t="s">
        <v>233</v>
      </c>
      <c r="C104" s="110"/>
      <c r="D104" s="106"/>
      <c r="E104" s="53"/>
      <c r="F104" s="105"/>
    </row>
    <row r="105" spans="1:6" ht="25.5" x14ac:dyDescent="0.25">
      <c r="A105" s="40"/>
      <c r="B105" s="116" t="s">
        <v>17</v>
      </c>
      <c r="C105" s="110"/>
      <c r="D105" s="106"/>
      <c r="E105" s="53"/>
      <c r="F105" s="105"/>
    </row>
    <row r="106" spans="1:6" ht="27.75" x14ac:dyDescent="0.25">
      <c r="A106" s="40"/>
      <c r="B106" s="116" t="s">
        <v>133</v>
      </c>
      <c r="C106" s="110"/>
      <c r="D106" s="106"/>
      <c r="E106" s="53"/>
      <c r="F106" s="105"/>
    </row>
    <row r="107" spans="1:6" ht="15.75" x14ac:dyDescent="0.25">
      <c r="A107" s="40"/>
      <c r="B107" s="102"/>
      <c r="C107" s="110">
        <v>2000</v>
      </c>
      <c r="D107" s="106" t="s">
        <v>72</v>
      </c>
      <c r="E107" s="53"/>
      <c r="F107" s="105">
        <f>SUM(C107*E107)</f>
        <v>0</v>
      </c>
    </row>
    <row r="108" spans="1:6" x14ac:dyDescent="0.25">
      <c r="A108" s="40"/>
      <c r="B108" s="102"/>
      <c r="C108" s="110"/>
      <c r="D108" s="106"/>
      <c r="E108" s="53"/>
      <c r="F108" s="105"/>
    </row>
    <row r="109" spans="1:6" ht="25.5" x14ac:dyDescent="0.25">
      <c r="A109" s="40" t="s">
        <v>87</v>
      </c>
      <c r="B109" s="33" t="s">
        <v>235</v>
      </c>
      <c r="C109" s="109"/>
      <c r="D109" s="38"/>
      <c r="E109" s="54"/>
      <c r="F109" s="41"/>
    </row>
    <row r="110" spans="1:6" ht="25.5" x14ac:dyDescent="0.25">
      <c r="A110" s="40"/>
      <c r="B110" s="2" t="s">
        <v>234</v>
      </c>
      <c r="C110" s="109"/>
      <c r="D110" s="38"/>
      <c r="E110" s="54"/>
      <c r="F110" s="41"/>
    </row>
    <row r="111" spans="1:6" ht="25.5" x14ac:dyDescent="0.25">
      <c r="A111" s="40"/>
      <c r="B111" s="2" t="s">
        <v>236</v>
      </c>
      <c r="C111" s="109"/>
      <c r="D111" s="38"/>
      <c r="E111" s="54"/>
      <c r="F111" s="41"/>
    </row>
    <row r="112" spans="1:6" ht="51" x14ac:dyDescent="0.25">
      <c r="A112" s="40"/>
      <c r="B112" s="2" t="s">
        <v>146</v>
      </c>
      <c r="C112" s="97"/>
      <c r="D112" s="18"/>
      <c r="E112" s="55"/>
      <c r="F112" s="20"/>
    </row>
    <row r="113" spans="1:6" ht="25.5" x14ac:dyDescent="0.25">
      <c r="A113" s="40"/>
      <c r="B113" s="2" t="s">
        <v>17</v>
      </c>
      <c r="C113" s="97"/>
      <c r="D113" s="18"/>
      <c r="E113" s="55"/>
      <c r="F113" s="20"/>
    </row>
    <row r="114" spans="1:6" ht="25.5" x14ac:dyDescent="0.25">
      <c r="A114" s="40"/>
      <c r="B114" s="33" t="s">
        <v>147</v>
      </c>
      <c r="C114" s="97"/>
      <c r="D114" s="18"/>
      <c r="E114" s="55"/>
      <c r="F114" s="20"/>
    </row>
    <row r="115" spans="1:6" ht="15.75" x14ac:dyDescent="0.25">
      <c r="A115" s="40"/>
      <c r="B115" s="33"/>
      <c r="C115" s="80">
        <v>190</v>
      </c>
      <c r="D115" s="44" t="s">
        <v>33</v>
      </c>
      <c r="E115" s="54"/>
      <c r="F115" s="42">
        <f>C115*E115</f>
        <v>0</v>
      </c>
    </row>
    <row r="116" spans="1:6" x14ac:dyDescent="0.25">
      <c r="A116" s="40"/>
      <c r="B116" s="102"/>
      <c r="C116" s="110"/>
      <c r="D116" s="106"/>
      <c r="E116" s="53"/>
      <c r="F116" s="105"/>
    </row>
    <row r="117" spans="1:6" ht="38.25" x14ac:dyDescent="0.25">
      <c r="A117" s="40" t="s">
        <v>237</v>
      </c>
      <c r="B117" s="33" t="s">
        <v>238</v>
      </c>
      <c r="C117" s="109"/>
      <c r="D117" s="38"/>
      <c r="E117" s="54"/>
      <c r="F117" s="41"/>
    </row>
    <row r="118" spans="1:6" ht="25.5" x14ac:dyDescent="0.25">
      <c r="A118" s="40"/>
      <c r="B118" s="2" t="s">
        <v>234</v>
      </c>
      <c r="C118" s="109"/>
      <c r="D118" s="38"/>
      <c r="E118" s="54"/>
      <c r="F118" s="41"/>
    </row>
    <row r="119" spans="1:6" ht="25.5" x14ac:dyDescent="0.25">
      <c r="A119" s="40"/>
      <c r="B119" s="2" t="s">
        <v>239</v>
      </c>
      <c r="C119" s="109"/>
      <c r="D119" s="38"/>
      <c r="E119" s="54"/>
      <c r="F119" s="41"/>
    </row>
    <row r="120" spans="1:6" ht="51" x14ac:dyDescent="0.25">
      <c r="A120" s="40"/>
      <c r="B120" s="2" t="s">
        <v>146</v>
      </c>
      <c r="C120" s="97"/>
      <c r="D120" s="18"/>
      <c r="E120" s="55"/>
      <c r="F120" s="20"/>
    </row>
    <row r="121" spans="1:6" ht="25.5" x14ac:dyDescent="0.25">
      <c r="A121" s="40"/>
      <c r="B121" s="2" t="s">
        <v>17</v>
      </c>
      <c r="C121" s="97"/>
      <c r="D121" s="18"/>
      <c r="E121" s="55"/>
      <c r="F121" s="20"/>
    </row>
    <row r="122" spans="1:6" ht="25.5" x14ac:dyDescent="0.25">
      <c r="A122" s="40"/>
      <c r="B122" s="33" t="s">
        <v>147</v>
      </c>
      <c r="C122" s="97"/>
      <c r="D122" s="18"/>
      <c r="E122" s="55"/>
      <c r="F122" s="20"/>
    </row>
    <row r="123" spans="1:6" ht="15.75" x14ac:dyDescent="0.25">
      <c r="A123" s="40"/>
      <c r="B123" s="33"/>
      <c r="C123" s="80">
        <v>95</v>
      </c>
      <c r="D123" s="44" t="s">
        <v>33</v>
      </c>
      <c r="E123" s="54"/>
      <c r="F123" s="42">
        <f>C123*E123</f>
        <v>0</v>
      </c>
    </row>
    <row r="124" spans="1:6" x14ac:dyDescent="0.25">
      <c r="A124" s="40"/>
      <c r="C124" s="98"/>
      <c r="D124" s="36"/>
      <c r="E124" s="55"/>
      <c r="F124" s="12"/>
    </row>
    <row r="125" spans="1:6" ht="25.5" x14ac:dyDescent="0.25">
      <c r="A125" s="40"/>
      <c r="B125" s="22" t="s">
        <v>124</v>
      </c>
      <c r="C125" s="111"/>
      <c r="D125" s="24"/>
      <c r="E125" s="56"/>
      <c r="F125" s="125">
        <f>SUM(F64:F124)</f>
        <v>0</v>
      </c>
    </row>
    <row r="126" spans="1:6" x14ac:dyDescent="0.25">
      <c r="A126" s="40"/>
      <c r="B126" s="99"/>
      <c r="C126" s="98"/>
      <c r="D126" s="36"/>
      <c r="E126" s="55"/>
      <c r="F126" s="12"/>
    </row>
    <row r="127" spans="1:6" x14ac:dyDescent="0.25">
      <c r="A127" s="18"/>
      <c r="B127" s="27" t="s">
        <v>24</v>
      </c>
      <c r="C127" s="97"/>
      <c r="D127" s="17"/>
      <c r="E127" s="55"/>
      <c r="F127" s="20"/>
    </row>
    <row r="128" spans="1:6" x14ac:dyDescent="0.25">
      <c r="A128" s="18"/>
      <c r="B128" s="26"/>
      <c r="C128" s="97"/>
      <c r="D128" s="17"/>
      <c r="E128" s="55"/>
      <c r="F128" s="20"/>
    </row>
    <row r="129" spans="1:6" x14ac:dyDescent="0.25">
      <c r="A129" s="18" t="s">
        <v>20</v>
      </c>
      <c r="B129" s="28" t="s">
        <v>81</v>
      </c>
      <c r="C129" s="111"/>
      <c r="D129" s="81"/>
      <c r="E129" s="56"/>
      <c r="F129" s="25">
        <f>$F$62</f>
        <v>0</v>
      </c>
    </row>
    <row r="130" spans="1:6" x14ac:dyDescent="0.25">
      <c r="A130" s="18" t="s">
        <v>26</v>
      </c>
      <c r="B130" s="22" t="s">
        <v>125</v>
      </c>
      <c r="C130" s="113"/>
      <c r="D130" s="87"/>
      <c r="E130" s="88"/>
      <c r="F130" s="35">
        <f>$F$125</f>
        <v>0</v>
      </c>
    </row>
    <row r="131" spans="1:6" ht="15.75" thickBot="1" x14ac:dyDescent="0.3">
      <c r="A131" s="18"/>
      <c r="B131" s="29"/>
      <c r="C131" s="114"/>
      <c r="D131" s="83"/>
      <c r="E131" s="57"/>
      <c r="F131" s="31"/>
    </row>
    <row r="132" spans="1:6" ht="15.75" thickBot="1" x14ac:dyDescent="0.3">
      <c r="A132" s="18"/>
      <c r="B132" s="150" t="s">
        <v>25</v>
      </c>
      <c r="C132" s="154"/>
      <c r="D132" s="152"/>
      <c r="E132" s="153"/>
      <c r="F132" s="151">
        <f>SUM(F128:F131)</f>
        <v>0</v>
      </c>
    </row>
    <row r="133" spans="1:6" x14ac:dyDescent="0.25">
      <c r="C133" s="115"/>
      <c r="D133" s="84"/>
    </row>
    <row r="134" spans="1:6" x14ac:dyDescent="0.25">
      <c r="C134" s="112"/>
    </row>
    <row r="135" spans="1:6" x14ac:dyDescent="0.25">
      <c r="C135" s="112"/>
    </row>
  </sheetData>
  <sheetProtection password="E10D" sheet="1" objects="1" scenarios="1"/>
  <pageMargins left="0.98425196850393704" right="0.19685039370078741" top="0.74803149606299213" bottom="0.74803149606299213" header="0.31496062992125984" footer="0.31496062992125984"/>
  <pageSetup paperSize="9" orientation="portrait" r:id="rId1"/>
  <headerFooter>
    <oddFooter>&amp;R&amp;"-,Italic"&amp;8&amp;P/&amp;N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19" workbookViewId="0">
      <selection activeCell="B10" sqref="B10"/>
    </sheetView>
  </sheetViews>
  <sheetFormatPr defaultRowHeight="15" x14ac:dyDescent="0.25"/>
  <cols>
    <col min="1" max="1" width="5.7109375" style="32" customWidth="1"/>
    <col min="2" max="2" width="42.7109375" style="32" customWidth="1"/>
    <col min="3" max="3" width="7.7109375" style="32" customWidth="1"/>
    <col min="4" max="4" width="5.7109375" style="32" customWidth="1"/>
    <col min="5" max="5" width="9.7109375" style="58" customWidth="1"/>
    <col min="6" max="6" width="13.7109375" style="32" customWidth="1"/>
  </cols>
  <sheetData>
    <row r="1" spans="1:6" x14ac:dyDescent="0.25">
      <c r="A1" s="62" t="s">
        <v>0</v>
      </c>
      <c r="B1" s="62" t="s">
        <v>1</v>
      </c>
      <c r="C1" s="62" t="s">
        <v>9</v>
      </c>
      <c r="D1" s="62" t="s">
        <v>50</v>
      </c>
      <c r="E1" s="63" t="s">
        <v>10</v>
      </c>
      <c r="F1" s="62" t="s">
        <v>2</v>
      </c>
    </row>
    <row r="2" spans="1:6" s="10" customFormat="1" x14ac:dyDescent="0.25">
      <c r="A2" s="64"/>
      <c r="B2" s="64"/>
      <c r="C2" s="64"/>
      <c r="D2" s="66" t="s">
        <v>51</v>
      </c>
      <c r="E2" s="65" t="s">
        <v>3</v>
      </c>
      <c r="F2" s="66" t="s">
        <v>3</v>
      </c>
    </row>
    <row r="3" spans="1:6" x14ac:dyDescent="0.25">
      <c r="A3" s="73"/>
      <c r="B3" s="73"/>
      <c r="C3" s="73"/>
      <c r="D3" s="73"/>
      <c r="E3" s="74"/>
      <c r="F3" s="75"/>
    </row>
    <row r="4" spans="1:6" x14ac:dyDescent="0.25">
      <c r="A4" s="13" t="s">
        <v>7</v>
      </c>
      <c r="B4" s="13" t="s">
        <v>148</v>
      </c>
      <c r="C4" s="11"/>
      <c r="D4" s="11"/>
      <c r="E4" s="53"/>
      <c r="F4" s="12"/>
    </row>
    <row r="5" spans="1:6" x14ac:dyDescent="0.25">
      <c r="A5" s="13"/>
      <c r="B5" s="13"/>
      <c r="C5" s="11"/>
      <c r="D5" s="11"/>
      <c r="E5" s="53"/>
      <c r="F5" s="12"/>
    </row>
    <row r="6" spans="1:6" x14ac:dyDescent="0.25">
      <c r="A6" s="11" t="s">
        <v>150</v>
      </c>
      <c r="B6" s="11" t="s">
        <v>148</v>
      </c>
      <c r="C6" s="11"/>
      <c r="D6" s="11"/>
      <c r="E6" s="53"/>
      <c r="F6" s="12"/>
    </row>
    <row r="7" spans="1:6" x14ac:dyDescent="0.25">
      <c r="A7" s="11"/>
      <c r="B7" s="11"/>
      <c r="C7" s="11"/>
      <c r="D7" s="11"/>
      <c r="E7" s="53"/>
      <c r="F7" s="12"/>
    </row>
    <row r="8" spans="1:6" ht="25.5" x14ac:dyDescent="0.25">
      <c r="A8" s="11" t="s">
        <v>151</v>
      </c>
      <c r="B8" s="71" t="s">
        <v>153</v>
      </c>
      <c r="C8" s="80"/>
      <c r="D8" s="44"/>
      <c r="E8" s="54"/>
      <c r="F8" s="42"/>
    </row>
    <row r="9" spans="1:6" ht="25.5" x14ac:dyDescent="0.25">
      <c r="A9" s="11"/>
      <c r="B9" s="71" t="s">
        <v>240</v>
      </c>
      <c r="C9" s="80"/>
      <c r="D9" s="44"/>
      <c r="E9" s="54"/>
      <c r="F9" s="42"/>
    </row>
    <row r="10" spans="1:6" ht="25.5" x14ac:dyDescent="0.25">
      <c r="A10" s="11"/>
      <c r="B10" s="71" t="s">
        <v>152</v>
      </c>
      <c r="C10" s="80"/>
      <c r="D10" s="44"/>
      <c r="E10" s="54"/>
      <c r="F10" s="42"/>
    </row>
    <row r="11" spans="1:6" ht="25.5" x14ac:dyDescent="0.25">
      <c r="A11" s="11"/>
      <c r="B11" s="69" t="s">
        <v>17</v>
      </c>
      <c r="C11" s="80"/>
      <c r="D11" s="44"/>
      <c r="E11" s="54"/>
      <c r="F11" s="42"/>
    </row>
    <row r="12" spans="1:6" x14ac:dyDescent="0.25">
      <c r="A12" s="11"/>
      <c r="B12" s="71" t="s">
        <v>62</v>
      </c>
      <c r="C12" s="80"/>
      <c r="D12" s="44"/>
      <c r="E12" s="54"/>
      <c r="F12" s="42"/>
    </row>
    <row r="13" spans="1:6" x14ac:dyDescent="0.25">
      <c r="A13" s="11"/>
      <c r="B13" s="71"/>
      <c r="C13" s="80">
        <v>80</v>
      </c>
      <c r="D13" s="44" t="s">
        <v>23</v>
      </c>
      <c r="E13" s="54"/>
      <c r="F13" s="42">
        <f>C13*E13</f>
        <v>0</v>
      </c>
    </row>
    <row r="14" spans="1:6" x14ac:dyDescent="0.25">
      <c r="A14" s="11"/>
      <c r="B14" s="71"/>
      <c r="C14" s="80"/>
      <c r="D14" s="44"/>
      <c r="E14" s="54"/>
      <c r="F14" s="42"/>
    </row>
    <row r="15" spans="1:6" ht="25.5" x14ac:dyDescent="0.25">
      <c r="A15" s="11" t="s">
        <v>155</v>
      </c>
      <c r="B15" s="103" t="s">
        <v>241</v>
      </c>
      <c r="C15" s="110"/>
      <c r="D15" s="106"/>
      <c r="E15" s="53"/>
      <c r="F15" s="105"/>
    </row>
    <row r="16" spans="1:6" ht="38.25" x14ac:dyDescent="0.25">
      <c r="A16" s="11"/>
      <c r="B16" s="107" t="s">
        <v>242</v>
      </c>
      <c r="C16" s="110"/>
      <c r="D16" s="106"/>
      <c r="E16" s="53"/>
      <c r="F16" s="105"/>
    </row>
    <row r="17" spans="1:6" ht="25.5" x14ac:dyDescent="0.25">
      <c r="A17" s="11"/>
      <c r="B17" s="116" t="s">
        <v>17</v>
      </c>
      <c r="C17" s="110"/>
      <c r="D17" s="106"/>
      <c r="E17" s="53"/>
      <c r="F17" s="105"/>
    </row>
    <row r="18" spans="1:6" ht="27.75" x14ac:dyDescent="0.25">
      <c r="A18" s="11"/>
      <c r="B18" s="116" t="s">
        <v>133</v>
      </c>
      <c r="C18" s="110"/>
      <c r="D18" s="106"/>
      <c r="E18" s="53"/>
      <c r="F18" s="105"/>
    </row>
    <row r="19" spans="1:6" ht="15.75" x14ac:dyDescent="0.25">
      <c r="A19" s="11"/>
      <c r="B19" s="102"/>
      <c r="C19" s="110">
        <v>112</v>
      </c>
      <c r="D19" s="106" t="s">
        <v>72</v>
      </c>
      <c r="E19" s="53"/>
      <c r="F19" s="105">
        <f>SUM(C19*E19)</f>
        <v>0</v>
      </c>
    </row>
    <row r="20" spans="1:6" x14ac:dyDescent="0.25">
      <c r="A20" s="11"/>
      <c r="B20" s="71"/>
      <c r="C20" s="80"/>
      <c r="D20" s="44"/>
      <c r="E20" s="54"/>
      <c r="F20" s="42"/>
    </row>
    <row r="21" spans="1:6" ht="38.25" x14ac:dyDescent="0.25">
      <c r="A21" s="11" t="s">
        <v>158</v>
      </c>
      <c r="B21" s="71" t="s">
        <v>156</v>
      </c>
      <c r="C21" s="80"/>
      <c r="D21" s="44"/>
      <c r="E21" s="54"/>
      <c r="F21" s="42"/>
    </row>
    <row r="22" spans="1:6" ht="25.5" x14ac:dyDescent="0.25">
      <c r="A22" s="11"/>
      <c r="B22" s="71" t="s">
        <v>168</v>
      </c>
      <c r="C22" s="80"/>
      <c r="D22" s="44"/>
      <c r="E22" s="54"/>
      <c r="F22" s="42"/>
    </row>
    <row r="23" spans="1:6" ht="25.5" x14ac:dyDescent="0.25">
      <c r="A23" s="11"/>
      <c r="B23" s="69" t="s">
        <v>17</v>
      </c>
      <c r="C23" s="80"/>
      <c r="D23" s="44"/>
      <c r="E23" s="54"/>
      <c r="F23" s="42"/>
    </row>
    <row r="24" spans="1:6" ht="25.5" x14ac:dyDescent="0.25">
      <c r="A24" s="11"/>
      <c r="B24" s="71" t="s">
        <v>157</v>
      </c>
      <c r="C24" s="80"/>
      <c r="D24" s="44"/>
      <c r="E24" s="54"/>
      <c r="F24" s="42"/>
    </row>
    <row r="25" spans="1:6" x14ac:dyDescent="0.25">
      <c r="A25" s="11"/>
      <c r="B25" s="71"/>
      <c r="C25" s="80">
        <v>1</v>
      </c>
      <c r="D25" s="44" t="s">
        <v>30</v>
      </c>
      <c r="E25" s="54"/>
      <c r="F25" s="42">
        <f>C25*E25</f>
        <v>0</v>
      </c>
    </row>
    <row r="26" spans="1:6" x14ac:dyDescent="0.25">
      <c r="A26" s="11"/>
      <c r="B26" s="71"/>
      <c r="C26" s="80"/>
      <c r="D26" s="44"/>
      <c r="E26" s="54"/>
      <c r="F26" s="42"/>
    </row>
    <row r="27" spans="1:6" x14ac:dyDescent="0.25">
      <c r="A27" s="11" t="s">
        <v>161</v>
      </c>
      <c r="B27" s="1" t="s">
        <v>66</v>
      </c>
      <c r="C27" s="41"/>
      <c r="D27" s="38"/>
      <c r="E27" s="54"/>
      <c r="F27" s="41"/>
    </row>
    <row r="28" spans="1:6" ht="25.5" x14ac:dyDescent="0.25">
      <c r="A28" s="11"/>
      <c r="B28" s="1" t="s">
        <v>244</v>
      </c>
      <c r="C28" s="41"/>
      <c r="D28" s="38"/>
      <c r="E28" s="54"/>
      <c r="F28" s="41"/>
    </row>
    <row r="29" spans="1:6" ht="25.5" x14ac:dyDescent="0.25">
      <c r="A29" s="11"/>
      <c r="B29" s="2" t="s">
        <v>67</v>
      </c>
      <c r="C29" s="41"/>
      <c r="D29" s="38"/>
      <c r="E29" s="54"/>
      <c r="F29" s="41"/>
    </row>
    <row r="30" spans="1:6" ht="38.25" x14ac:dyDescent="0.25">
      <c r="A30" s="11"/>
      <c r="B30" s="2" t="s">
        <v>243</v>
      </c>
      <c r="C30" s="41"/>
      <c r="D30" s="38"/>
      <c r="E30" s="54"/>
      <c r="F30" s="41"/>
    </row>
    <row r="31" spans="1:6" ht="25.5" x14ac:dyDescent="0.25">
      <c r="A31" s="11"/>
      <c r="B31" s="2" t="s">
        <v>17</v>
      </c>
      <c r="C31" s="41"/>
      <c r="D31" s="38"/>
      <c r="E31" s="54"/>
      <c r="F31" s="41"/>
    </row>
    <row r="32" spans="1:6" ht="27.75" x14ac:dyDescent="0.25">
      <c r="A32" s="11"/>
      <c r="B32" s="33" t="s">
        <v>32</v>
      </c>
      <c r="C32" s="41"/>
      <c r="D32" s="38"/>
      <c r="E32" s="54"/>
      <c r="F32" s="41"/>
    </row>
    <row r="33" spans="1:6" ht="15.75" x14ac:dyDescent="0.25">
      <c r="A33" s="11"/>
      <c r="B33" s="39"/>
      <c r="C33" s="80">
        <v>44</v>
      </c>
      <c r="D33" s="44" t="s">
        <v>33</v>
      </c>
      <c r="E33" s="54"/>
      <c r="F33" s="42">
        <f>C33*E33</f>
        <v>0</v>
      </c>
    </row>
    <row r="34" spans="1:6" x14ac:dyDescent="0.25">
      <c r="A34" s="40"/>
      <c r="B34" s="39"/>
      <c r="C34" s="80"/>
      <c r="D34" s="44"/>
      <c r="E34" s="54"/>
      <c r="F34" s="42"/>
    </row>
    <row r="35" spans="1:6" ht="25.5" x14ac:dyDescent="0.25">
      <c r="A35" s="40" t="s">
        <v>162</v>
      </c>
      <c r="B35" s="71" t="s">
        <v>28</v>
      </c>
      <c r="C35" s="41"/>
      <c r="D35" s="38"/>
      <c r="E35" s="54"/>
      <c r="F35" s="41"/>
    </row>
    <row r="36" spans="1:6" ht="25.5" x14ac:dyDescent="0.25">
      <c r="A36" s="40"/>
      <c r="B36" s="2" t="s">
        <v>17</v>
      </c>
      <c r="C36" s="41"/>
      <c r="D36" s="38"/>
      <c r="E36" s="54"/>
      <c r="F36" s="41"/>
    </row>
    <row r="37" spans="1:6" x14ac:dyDescent="0.25">
      <c r="A37" s="40"/>
      <c r="B37" s="33" t="s">
        <v>64</v>
      </c>
      <c r="C37" s="41"/>
      <c r="D37" s="38"/>
      <c r="E37" s="54"/>
      <c r="F37" s="41"/>
    </row>
    <row r="38" spans="1:6" ht="15.75" x14ac:dyDescent="0.25">
      <c r="A38" s="40"/>
      <c r="B38" s="39"/>
      <c r="C38" s="80">
        <v>31</v>
      </c>
      <c r="D38" s="44" t="s">
        <v>31</v>
      </c>
      <c r="E38" s="54"/>
      <c r="F38" s="42">
        <f>C38*E38</f>
        <v>0</v>
      </c>
    </row>
    <row r="39" spans="1:6" x14ac:dyDescent="0.25">
      <c r="A39" s="40"/>
      <c r="B39" s="39"/>
      <c r="C39" s="80"/>
      <c r="D39" s="44"/>
      <c r="E39" s="54"/>
      <c r="F39" s="42"/>
    </row>
    <row r="40" spans="1:6" x14ac:dyDescent="0.25">
      <c r="A40" s="40" t="s">
        <v>164</v>
      </c>
      <c r="B40" s="33" t="s">
        <v>163</v>
      </c>
      <c r="C40" s="80"/>
      <c r="D40" s="44"/>
      <c r="E40" s="54"/>
      <c r="F40" s="42"/>
    </row>
    <row r="41" spans="1:6" ht="25.5" x14ac:dyDescent="0.25">
      <c r="A41" s="40"/>
      <c r="B41" s="43" t="s">
        <v>214</v>
      </c>
      <c r="C41" s="19"/>
      <c r="D41" s="18"/>
      <c r="E41" s="55"/>
      <c r="F41" s="20"/>
    </row>
    <row r="42" spans="1:6" ht="25.5" x14ac:dyDescent="0.25">
      <c r="A42" s="40"/>
      <c r="B42" s="2" t="s">
        <v>17</v>
      </c>
      <c r="C42" s="19"/>
      <c r="D42" s="18"/>
      <c r="E42" s="55"/>
      <c r="F42" s="20"/>
    </row>
    <row r="43" spans="1:6" ht="27.75" x14ac:dyDescent="0.25">
      <c r="A43" s="40"/>
      <c r="B43" s="33" t="s">
        <v>58</v>
      </c>
      <c r="C43" s="19"/>
      <c r="D43" s="18"/>
      <c r="E43" s="55"/>
      <c r="F43" s="20"/>
    </row>
    <row r="44" spans="1:6" ht="15.75" x14ac:dyDescent="0.25">
      <c r="A44" s="40"/>
      <c r="B44" s="39"/>
      <c r="C44" s="80">
        <v>10</v>
      </c>
      <c r="D44" s="44" t="s">
        <v>33</v>
      </c>
      <c r="E44" s="54"/>
      <c r="F44" s="42">
        <f>C44*E44</f>
        <v>0</v>
      </c>
    </row>
    <row r="45" spans="1:6" x14ac:dyDescent="0.25">
      <c r="A45" s="40"/>
      <c r="B45" s="67"/>
      <c r="C45" s="80"/>
      <c r="D45" s="38"/>
      <c r="E45" s="54"/>
      <c r="F45" s="42"/>
    </row>
    <row r="46" spans="1:6" ht="25.5" x14ac:dyDescent="0.25">
      <c r="A46" s="40" t="s">
        <v>165</v>
      </c>
      <c r="B46" s="71" t="s">
        <v>154</v>
      </c>
      <c r="C46" s="80"/>
      <c r="D46" s="44"/>
      <c r="E46" s="54"/>
      <c r="F46" s="42"/>
    </row>
    <row r="47" spans="1:6" ht="38.25" x14ac:dyDescent="0.25">
      <c r="A47" s="40"/>
      <c r="B47" s="71" t="s">
        <v>159</v>
      </c>
      <c r="C47" s="80"/>
      <c r="D47" s="44"/>
      <c r="E47" s="54"/>
      <c r="F47" s="42"/>
    </row>
    <row r="48" spans="1:6" ht="25.5" x14ac:dyDescent="0.25">
      <c r="A48" s="40"/>
      <c r="B48" s="71" t="s">
        <v>160</v>
      </c>
      <c r="C48" s="80"/>
      <c r="D48" s="44"/>
      <c r="E48" s="54"/>
      <c r="F48" s="42"/>
    </row>
    <row r="49" spans="1:6" ht="25.5" x14ac:dyDescent="0.25">
      <c r="A49" s="40"/>
      <c r="B49" s="71" t="s">
        <v>166</v>
      </c>
      <c r="C49" s="80"/>
      <c r="D49" s="44"/>
      <c r="E49" s="54"/>
      <c r="F49" s="42"/>
    </row>
    <row r="50" spans="1:6" ht="25.5" x14ac:dyDescent="0.25">
      <c r="A50" s="40"/>
      <c r="B50" s="71" t="s">
        <v>152</v>
      </c>
      <c r="C50" s="80"/>
      <c r="D50" s="44"/>
      <c r="E50" s="54"/>
      <c r="F50" s="42"/>
    </row>
    <row r="51" spans="1:6" ht="25.5" x14ac:dyDescent="0.25">
      <c r="A51" s="40"/>
      <c r="B51" s="69" t="s">
        <v>17</v>
      </c>
      <c r="C51" s="80"/>
      <c r="D51" s="44"/>
      <c r="E51" s="54"/>
      <c r="F51" s="42"/>
    </row>
    <row r="52" spans="1:6" x14ac:dyDescent="0.25">
      <c r="A52" s="40"/>
      <c r="B52" s="71" t="s">
        <v>62</v>
      </c>
      <c r="C52" s="80"/>
      <c r="D52" s="44"/>
      <c r="E52" s="54"/>
      <c r="F52" s="42"/>
    </row>
    <row r="53" spans="1:6" x14ac:dyDescent="0.25">
      <c r="A53" s="40"/>
      <c r="B53" s="71"/>
      <c r="C53" s="80">
        <v>38</v>
      </c>
      <c r="D53" s="44" t="s">
        <v>23</v>
      </c>
      <c r="E53" s="54"/>
      <c r="F53" s="42">
        <f>C53*E53</f>
        <v>0</v>
      </c>
    </row>
    <row r="54" spans="1:6" x14ac:dyDescent="0.25">
      <c r="A54" s="40"/>
      <c r="B54" s="71"/>
      <c r="C54" s="80"/>
      <c r="D54" s="44"/>
      <c r="E54" s="54"/>
      <c r="F54" s="42"/>
    </row>
    <row r="55" spans="1:6" ht="25.5" x14ac:dyDescent="0.25">
      <c r="A55" s="40" t="s">
        <v>169</v>
      </c>
      <c r="B55" s="1" t="s">
        <v>245</v>
      </c>
      <c r="C55" s="80"/>
      <c r="D55" s="44"/>
      <c r="E55" s="54"/>
      <c r="F55" s="42"/>
    </row>
    <row r="56" spans="1:6" ht="38.25" x14ac:dyDescent="0.25">
      <c r="A56" s="40"/>
      <c r="B56" s="2" t="s">
        <v>167</v>
      </c>
      <c r="C56" s="80"/>
      <c r="D56" s="44"/>
      <c r="E56" s="54"/>
      <c r="F56" s="42"/>
    </row>
    <row r="57" spans="1:6" ht="25.5" x14ac:dyDescent="0.25">
      <c r="A57" s="40"/>
      <c r="B57" s="2" t="s">
        <v>17</v>
      </c>
      <c r="C57" s="80"/>
      <c r="D57" s="44"/>
      <c r="E57" s="54"/>
      <c r="F57" s="42"/>
    </row>
    <row r="58" spans="1:6" ht="27.75" x14ac:dyDescent="0.25">
      <c r="A58" s="40"/>
      <c r="B58" s="33" t="s">
        <v>32</v>
      </c>
      <c r="C58" s="80"/>
      <c r="D58" s="44"/>
      <c r="E58" s="54"/>
      <c r="F58" s="42"/>
    </row>
    <row r="59" spans="1:6" ht="15.75" x14ac:dyDescent="0.25">
      <c r="A59" s="40"/>
      <c r="B59" s="71"/>
      <c r="C59" s="80">
        <v>15</v>
      </c>
      <c r="D59" s="44" t="s">
        <v>33</v>
      </c>
      <c r="E59" s="54"/>
      <c r="F59" s="42">
        <f>C59*E59</f>
        <v>0</v>
      </c>
    </row>
    <row r="60" spans="1:6" x14ac:dyDescent="0.25">
      <c r="A60" s="40"/>
      <c r="B60" s="71"/>
      <c r="C60" s="80"/>
      <c r="D60" s="44"/>
      <c r="E60" s="54"/>
      <c r="F60" s="42"/>
    </row>
    <row r="61" spans="1:6" ht="25.5" x14ac:dyDescent="0.25">
      <c r="A61" s="40" t="s">
        <v>170</v>
      </c>
      <c r="B61" s="134" t="s">
        <v>246</v>
      </c>
      <c r="C61" s="80"/>
      <c r="D61" s="44"/>
      <c r="E61" s="54"/>
      <c r="F61" s="42"/>
    </row>
    <row r="62" spans="1:6" ht="25.5" x14ac:dyDescent="0.25">
      <c r="A62" s="40"/>
      <c r="B62" s="67" t="s">
        <v>68</v>
      </c>
      <c r="C62" s="80"/>
      <c r="D62" s="44"/>
      <c r="E62" s="54"/>
      <c r="F62" s="42"/>
    </row>
    <row r="63" spans="1:6" ht="25.5" x14ac:dyDescent="0.25">
      <c r="A63" s="40"/>
      <c r="B63" s="126" t="s">
        <v>22</v>
      </c>
      <c r="C63" s="80"/>
      <c r="D63" s="44"/>
      <c r="E63" s="54"/>
      <c r="F63" s="42"/>
    </row>
    <row r="64" spans="1:6" ht="27.75" x14ac:dyDescent="0.25">
      <c r="A64" s="40"/>
      <c r="B64" s="68" t="s">
        <v>46</v>
      </c>
      <c r="C64" s="80"/>
      <c r="D64" s="44"/>
      <c r="E64" s="54"/>
      <c r="F64" s="42"/>
    </row>
    <row r="65" spans="1:6" ht="15.75" x14ac:dyDescent="0.25">
      <c r="A65" s="40"/>
      <c r="B65" s="71"/>
      <c r="C65" s="80">
        <v>5</v>
      </c>
      <c r="D65" s="44" t="s">
        <v>33</v>
      </c>
      <c r="E65" s="54"/>
      <c r="F65" s="42">
        <f>C65*E65</f>
        <v>0</v>
      </c>
    </row>
    <row r="66" spans="1:6" x14ac:dyDescent="0.25">
      <c r="A66" s="40"/>
      <c r="B66" s="71"/>
      <c r="C66" s="80"/>
      <c r="D66" s="44"/>
      <c r="E66" s="54"/>
      <c r="F66" s="42"/>
    </row>
    <row r="67" spans="1:6" ht="25.5" x14ac:dyDescent="0.25">
      <c r="A67" s="40" t="s">
        <v>172</v>
      </c>
      <c r="B67" s="71" t="s">
        <v>247</v>
      </c>
      <c r="C67" s="80"/>
      <c r="D67" s="44"/>
      <c r="E67" s="54"/>
      <c r="F67" s="42"/>
    </row>
    <row r="68" spans="1:6" ht="63.75" x14ac:dyDescent="0.25">
      <c r="A68" s="40"/>
      <c r="B68" s="71" t="s">
        <v>248</v>
      </c>
      <c r="C68" s="80"/>
      <c r="D68" s="44"/>
      <c r="E68" s="54"/>
      <c r="F68" s="42"/>
    </row>
    <row r="69" spans="1:6" ht="38.25" x14ac:dyDescent="0.25">
      <c r="A69" s="40"/>
      <c r="B69" s="71" t="s">
        <v>171</v>
      </c>
      <c r="C69" s="80"/>
      <c r="D69" s="44"/>
      <c r="E69" s="54"/>
      <c r="F69" s="42"/>
    </row>
    <row r="70" spans="1:6" ht="25.5" x14ac:dyDescent="0.25">
      <c r="A70" s="40"/>
      <c r="B70" s="69" t="s">
        <v>17</v>
      </c>
      <c r="C70" s="80"/>
      <c r="D70" s="44"/>
      <c r="E70" s="54"/>
      <c r="F70" s="42"/>
    </row>
    <row r="71" spans="1:6" ht="25.5" x14ac:dyDescent="0.25">
      <c r="A71" s="40"/>
      <c r="B71" s="71" t="s">
        <v>29</v>
      </c>
      <c r="C71" s="80"/>
      <c r="D71" s="44"/>
      <c r="E71" s="54"/>
      <c r="F71" s="42"/>
    </row>
    <row r="72" spans="1:6" x14ac:dyDescent="0.25">
      <c r="A72" s="40"/>
      <c r="B72" s="33"/>
      <c r="C72" s="80">
        <v>1</v>
      </c>
      <c r="D72" s="44" t="s">
        <v>30</v>
      </c>
      <c r="E72" s="54"/>
      <c r="F72" s="42">
        <f>C72*E72</f>
        <v>0</v>
      </c>
    </row>
    <row r="73" spans="1:6" x14ac:dyDescent="0.25">
      <c r="A73" s="40"/>
      <c r="B73" s="33"/>
      <c r="C73" s="80"/>
      <c r="D73" s="44"/>
      <c r="E73" s="54"/>
      <c r="F73" s="42"/>
    </row>
    <row r="74" spans="1:6" ht="25.5" x14ac:dyDescent="0.25">
      <c r="A74" s="40" t="s">
        <v>177</v>
      </c>
      <c r="B74" s="71" t="s">
        <v>174</v>
      </c>
      <c r="C74" s="80"/>
      <c r="D74" s="44"/>
      <c r="E74" s="54"/>
      <c r="F74" s="42"/>
    </row>
    <row r="75" spans="1:6" ht="38.25" x14ac:dyDescent="0.25">
      <c r="A75" s="40"/>
      <c r="B75" s="71" t="s">
        <v>176</v>
      </c>
      <c r="C75" s="80"/>
      <c r="D75" s="44"/>
      <c r="E75" s="54"/>
      <c r="F75" s="42"/>
    </row>
    <row r="76" spans="1:6" ht="25.5" x14ac:dyDescent="0.25">
      <c r="A76" s="40"/>
      <c r="B76" s="69" t="s">
        <v>17</v>
      </c>
      <c r="C76" s="80"/>
      <c r="D76" s="44"/>
      <c r="E76" s="54"/>
      <c r="F76" s="42"/>
    </row>
    <row r="77" spans="1:6" ht="25.5" x14ac:dyDescent="0.25">
      <c r="A77" s="40"/>
      <c r="B77" s="71" t="s">
        <v>175</v>
      </c>
      <c r="C77" s="80"/>
      <c r="D77" s="44"/>
      <c r="E77" s="54"/>
      <c r="F77" s="42"/>
    </row>
    <row r="78" spans="1:6" x14ac:dyDescent="0.25">
      <c r="A78" s="40"/>
      <c r="B78" s="33"/>
      <c r="C78" s="80">
        <v>1</v>
      </c>
      <c r="D78" s="44" t="s">
        <v>30</v>
      </c>
      <c r="E78" s="54"/>
      <c r="F78" s="42">
        <f>C78*E78</f>
        <v>0</v>
      </c>
    </row>
    <row r="79" spans="1:6" x14ac:dyDescent="0.25">
      <c r="A79" s="40"/>
      <c r="B79" s="71"/>
      <c r="C79" s="80"/>
      <c r="D79" s="44"/>
      <c r="E79" s="54"/>
      <c r="F79" s="42"/>
    </row>
    <row r="80" spans="1:6" x14ac:dyDescent="0.25">
      <c r="A80" s="40" t="s">
        <v>179</v>
      </c>
      <c r="B80" s="33" t="s">
        <v>173</v>
      </c>
      <c r="C80" s="19"/>
      <c r="D80" s="18"/>
      <c r="E80" s="55"/>
      <c r="F80" s="20"/>
    </row>
    <row r="81" spans="1:6" ht="38.25" x14ac:dyDescent="0.25">
      <c r="A81" s="40"/>
      <c r="B81" s="43" t="s">
        <v>215</v>
      </c>
      <c r="C81" s="19"/>
      <c r="D81" s="18"/>
      <c r="E81" s="55"/>
      <c r="F81" s="20"/>
    </row>
    <row r="82" spans="1:6" ht="25.5" x14ac:dyDescent="0.25">
      <c r="A82" s="40"/>
      <c r="B82" s="2" t="s">
        <v>17</v>
      </c>
      <c r="C82" s="19"/>
      <c r="D82" s="18"/>
      <c r="E82" s="55"/>
      <c r="F82" s="20"/>
    </row>
    <row r="83" spans="1:6" ht="27.75" x14ac:dyDescent="0.25">
      <c r="A83" s="40"/>
      <c r="B83" s="33" t="s">
        <v>58</v>
      </c>
      <c r="C83" s="19"/>
      <c r="D83" s="18"/>
      <c r="E83" s="55"/>
      <c r="F83" s="20"/>
    </row>
    <row r="84" spans="1:6" ht="15.75" x14ac:dyDescent="0.25">
      <c r="A84" s="40"/>
      <c r="B84" s="39"/>
      <c r="C84" s="80">
        <v>27</v>
      </c>
      <c r="D84" s="44" t="s">
        <v>33</v>
      </c>
      <c r="E84" s="54"/>
      <c r="F84" s="42">
        <f>C84*E84</f>
        <v>0</v>
      </c>
    </row>
    <row r="85" spans="1:6" x14ac:dyDescent="0.25">
      <c r="A85" s="40"/>
      <c r="B85" s="39"/>
      <c r="C85" s="80"/>
      <c r="D85" s="44"/>
      <c r="E85" s="54"/>
      <c r="F85" s="42"/>
    </row>
    <row r="86" spans="1:6" ht="25.5" x14ac:dyDescent="0.25">
      <c r="A86" s="40" t="s">
        <v>180</v>
      </c>
      <c r="B86" s="100" t="s">
        <v>178</v>
      </c>
      <c r="C86" s="80"/>
      <c r="D86" s="44"/>
      <c r="E86" s="54"/>
      <c r="F86" s="42"/>
    </row>
    <row r="87" spans="1:6" ht="25.5" x14ac:dyDescent="0.25">
      <c r="A87" s="40"/>
      <c r="B87" s="101" t="s">
        <v>71</v>
      </c>
      <c r="C87" s="80"/>
      <c r="D87" s="44"/>
      <c r="E87" s="54"/>
      <c r="F87" s="42"/>
    </row>
    <row r="88" spans="1:6" x14ac:dyDescent="0.25">
      <c r="A88" s="40"/>
      <c r="B88" s="33" t="s">
        <v>70</v>
      </c>
      <c r="C88" s="80"/>
      <c r="D88" s="44"/>
      <c r="E88" s="54"/>
      <c r="F88" s="42"/>
    </row>
    <row r="89" spans="1:6" x14ac:dyDescent="0.25">
      <c r="A89" s="40"/>
      <c r="B89" s="39"/>
      <c r="C89" s="80">
        <v>38</v>
      </c>
      <c r="D89" s="44" t="s">
        <v>23</v>
      </c>
      <c r="E89" s="54"/>
      <c r="F89" s="42">
        <f>C89*E89</f>
        <v>0</v>
      </c>
    </row>
    <row r="90" spans="1:6" x14ac:dyDescent="0.25">
      <c r="A90" s="40"/>
      <c r="B90" s="39"/>
      <c r="C90" s="80"/>
      <c r="D90" s="44"/>
      <c r="E90" s="54"/>
      <c r="F90" s="42"/>
    </row>
    <row r="91" spans="1:6" x14ac:dyDescent="0.25">
      <c r="A91" s="40" t="s">
        <v>181</v>
      </c>
      <c r="B91" s="69" t="s">
        <v>61</v>
      </c>
      <c r="C91" s="19"/>
      <c r="D91" s="44"/>
      <c r="E91" s="54"/>
      <c r="F91" s="42"/>
    </row>
    <row r="92" spans="1:6" ht="25.5" x14ac:dyDescent="0.25">
      <c r="A92" s="40"/>
      <c r="B92" s="69" t="s">
        <v>63</v>
      </c>
      <c r="C92" s="19"/>
      <c r="D92" s="44"/>
      <c r="E92" s="54"/>
      <c r="F92" s="42"/>
    </row>
    <row r="93" spans="1:6" ht="25.5" x14ac:dyDescent="0.25">
      <c r="A93" s="40"/>
      <c r="B93" s="69" t="s">
        <v>17</v>
      </c>
      <c r="C93" s="19"/>
      <c r="D93" s="44"/>
      <c r="E93" s="54"/>
      <c r="F93" s="42"/>
    </row>
    <row r="94" spans="1:6" ht="27.75" x14ac:dyDescent="0.25">
      <c r="A94" s="40"/>
      <c r="B94" s="33" t="s">
        <v>32</v>
      </c>
      <c r="C94" s="19"/>
      <c r="D94" s="44"/>
      <c r="E94" s="54"/>
      <c r="F94" s="42"/>
    </row>
    <row r="95" spans="1:6" ht="15.75" x14ac:dyDescent="0.25">
      <c r="A95" s="40"/>
      <c r="B95" s="70"/>
      <c r="C95" s="80">
        <v>29</v>
      </c>
      <c r="D95" s="44" t="s">
        <v>33</v>
      </c>
      <c r="E95" s="54"/>
      <c r="F95" s="42">
        <f>C95*E95</f>
        <v>0</v>
      </c>
    </row>
    <row r="96" spans="1:6" x14ac:dyDescent="0.25">
      <c r="A96" s="40"/>
      <c r="B96" s="70"/>
      <c r="C96" s="19"/>
      <c r="D96" s="44"/>
      <c r="E96" s="54"/>
      <c r="F96" s="42"/>
    </row>
    <row r="97" spans="1:6" ht="25.5" x14ac:dyDescent="0.25">
      <c r="A97" s="40" t="s">
        <v>249</v>
      </c>
      <c r="B97" s="72" t="s">
        <v>45</v>
      </c>
      <c r="C97" s="19"/>
      <c r="D97" s="44"/>
      <c r="E97" s="54"/>
      <c r="F97" s="42"/>
    </row>
    <row r="98" spans="1:6" ht="51" x14ac:dyDescent="0.25">
      <c r="A98" s="40"/>
      <c r="B98" s="46" t="s">
        <v>75</v>
      </c>
      <c r="C98" s="19"/>
      <c r="D98" s="44"/>
      <c r="E98" s="54"/>
      <c r="F98" s="42"/>
    </row>
    <row r="99" spans="1:6" ht="25.5" x14ac:dyDescent="0.25">
      <c r="A99" s="40"/>
      <c r="B99" s="69" t="s">
        <v>17</v>
      </c>
      <c r="C99" s="19"/>
      <c r="D99" s="44"/>
      <c r="E99" s="54"/>
      <c r="F99" s="42"/>
    </row>
    <row r="100" spans="1:6" ht="27.75" x14ac:dyDescent="0.25">
      <c r="A100" s="40"/>
      <c r="B100" s="33" t="s">
        <v>32</v>
      </c>
      <c r="C100" s="19"/>
      <c r="D100" s="44"/>
      <c r="E100" s="54"/>
      <c r="F100" s="42"/>
    </row>
    <row r="101" spans="1:6" ht="15.75" x14ac:dyDescent="0.25">
      <c r="A101" s="40"/>
      <c r="B101" s="33"/>
      <c r="C101" s="80">
        <v>5</v>
      </c>
      <c r="D101" s="44" t="s">
        <v>33</v>
      </c>
      <c r="E101" s="54"/>
      <c r="F101" s="42">
        <f>C101*E101</f>
        <v>0</v>
      </c>
    </row>
    <row r="102" spans="1:6" x14ac:dyDescent="0.25">
      <c r="A102" s="40"/>
      <c r="B102" s="39"/>
      <c r="C102" s="19"/>
      <c r="D102" s="17"/>
      <c r="E102" s="55"/>
      <c r="F102" s="20"/>
    </row>
    <row r="103" spans="1:6" x14ac:dyDescent="0.25">
      <c r="A103" s="40"/>
      <c r="B103" s="22" t="s">
        <v>183</v>
      </c>
      <c r="C103" s="23"/>
      <c r="D103" s="81"/>
      <c r="E103" s="56"/>
      <c r="F103" s="25">
        <f>SUM(F8:F102)</f>
        <v>0</v>
      </c>
    </row>
    <row r="104" spans="1:6" x14ac:dyDescent="0.25">
      <c r="A104" s="40"/>
      <c r="B104" s="39"/>
      <c r="C104" s="80"/>
      <c r="D104" s="44"/>
      <c r="E104" s="54"/>
      <c r="F104" s="42"/>
    </row>
    <row r="105" spans="1:6" x14ac:dyDescent="0.25">
      <c r="A105" s="18"/>
      <c r="B105" s="27" t="s">
        <v>91</v>
      </c>
      <c r="C105" s="19"/>
      <c r="D105" s="17"/>
      <c r="E105" s="55"/>
      <c r="F105" s="20"/>
    </row>
    <row r="106" spans="1:6" x14ac:dyDescent="0.25">
      <c r="A106" s="18"/>
      <c r="B106" s="34"/>
      <c r="C106" s="19"/>
      <c r="D106" s="17"/>
      <c r="E106" s="55"/>
      <c r="F106" s="20"/>
    </row>
    <row r="107" spans="1:6" x14ac:dyDescent="0.25">
      <c r="A107" s="18" t="s">
        <v>150</v>
      </c>
      <c r="B107" s="95" t="s">
        <v>182</v>
      </c>
      <c r="C107" s="86"/>
      <c r="D107" s="87"/>
      <c r="E107" s="88"/>
      <c r="F107" s="35">
        <f>$F$103</f>
        <v>0</v>
      </c>
    </row>
    <row r="108" spans="1:6" ht="15.75" thickBot="1" x14ac:dyDescent="0.3">
      <c r="A108" s="18"/>
      <c r="B108" s="29"/>
      <c r="C108" s="82"/>
      <c r="D108" s="83"/>
      <c r="E108" s="57"/>
      <c r="F108" s="31"/>
    </row>
    <row r="109" spans="1:6" ht="15.75" thickBot="1" x14ac:dyDescent="0.3">
      <c r="A109" s="18"/>
      <c r="B109" s="150" t="s">
        <v>90</v>
      </c>
      <c r="C109" s="151"/>
      <c r="D109" s="152"/>
      <c r="E109" s="153"/>
      <c r="F109" s="151">
        <f>SUM(F106:F108)</f>
        <v>0</v>
      </c>
    </row>
    <row r="110" spans="1:6" x14ac:dyDescent="0.25">
      <c r="C110" s="84"/>
      <c r="D110" s="84"/>
    </row>
  </sheetData>
  <sheetProtection password="E10D" sheet="1" objects="1" scenarios="1"/>
  <pageMargins left="0.98425196850393704" right="0.19685039370078741" top="0.74803149606299213" bottom="0.74803149606299213" header="0.31496062992125984" footer="0.31496062992125984"/>
  <pageSetup paperSize="9" orientation="portrait" horizontalDpi="4294967292" r:id="rId1"/>
  <headerFooter>
    <oddFooter>&amp;R&amp;"-,Italic"&amp;8&amp;P/&amp;N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2" workbookViewId="0">
      <selection activeCell="C25" sqref="C25 E25"/>
    </sheetView>
  </sheetViews>
  <sheetFormatPr defaultRowHeight="15" x14ac:dyDescent="0.25"/>
  <cols>
    <col min="1" max="1" width="5.7109375" style="32" customWidth="1"/>
    <col min="2" max="2" width="42.7109375" style="32" customWidth="1"/>
    <col min="3" max="3" width="7.7109375" style="32" customWidth="1"/>
    <col min="4" max="4" width="5.7109375" style="32" customWidth="1"/>
    <col min="5" max="5" width="9.7109375" style="58" customWidth="1"/>
    <col min="6" max="6" width="13.7109375" style="32" customWidth="1"/>
  </cols>
  <sheetData>
    <row r="1" spans="1:6" x14ac:dyDescent="0.25">
      <c r="A1" s="62" t="s">
        <v>0</v>
      </c>
      <c r="B1" s="62" t="s">
        <v>1</v>
      </c>
      <c r="C1" s="62" t="s">
        <v>9</v>
      </c>
      <c r="D1" s="62" t="s">
        <v>50</v>
      </c>
      <c r="E1" s="63" t="s">
        <v>10</v>
      </c>
      <c r="F1" s="62" t="s">
        <v>2</v>
      </c>
    </row>
    <row r="2" spans="1:6" s="10" customFormat="1" x14ac:dyDescent="0.25">
      <c r="A2" s="64"/>
      <c r="B2" s="64"/>
      <c r="C2" s="64"/>
      <c r="D2" s="66" t="s">
        <v>51</v>
      </c>
      <c r="E2" s="65" t="s">
        <v>3</v>
      </c>
      <c r="F2" s="66" t="s">
        <v>3</v>
      </c>
    </row>
    <row r="3" spans="1:6" x14ac:dyDescent="0.25">
      <c r="A3" s="73"/>
      <c r="B3" s="73"/>
      <c r="C3" s="73"/>
      <c r="D3" s="73"/>
      <c r="E3" s="74"/>
      <c r="F3" s="75"/>
    </row>
    <row r="4" spans="1:6" x14ac:dyDescent="0.25">
      <c r="A4" s="13" t="s">
        <v>8</v>
      </c>
      <c r="B4" s="13" t="s">
        <v>149</v>
      </c>
      <c r="C4" s="11"/>
      <c r="D4" s="11"/>
      <c r="E4" s="53"/>
      <c r="F4" s="12"/>
    </row>
    <row r="5" spans="1:6" x14ac:dyDescent="0.25">
      <c r="A5" s="13"/>
      <c r="B5" s="13"/>
      <c r="C5" s="11"/>
      <c r="D5" s="11"/>
      <c r="E5" s="53"/>
      <c r="F5" s="12"/>
    </row>
    <row r="6" spans="1:6" x14ac:dyDescent="0.25">
      <c r="A6" s="11" t="s">
        <v>88</v>
      </c>
      <c r="B6" s="11" t="s">
        <v>149</v>
      </c>
      <c r="C6" s="11"/>
      <c r="D6" s="11"/>
      <c r="E6" s="53"/>
      <c r="F6" s="12"/>
    </row>
    <row r="7" spans="1:6" x14ac:dyDescent="0.25">
      <c r="A7" s="40"/>
      <c r="B7" s="39"/>
      <c r="C7" s="80"/>
      <c r="D7" s="44"/>
      <c r="E7" s="54"/>
      <c r="F7" s="42"/>
    </row>
    <row r="8" spans="1:6" ht="25.5" x14ac:dyDescent="0.25">
      <c r="A8" s="40" t="s">
        <v>92</v>
      </c>
      <c r="B8" s="71" t="s">
        <v>185</v>
      </c>
      <c r="C8" s="41"/>
      <c r="D8" s="38"/>
      <c r="E8" s="54"/>
      <c r="F8" s="41"/>
    </row>
    <row r="9" spans="1:6" ht="25.5" x14ac:dyDescent="0.25">
      <c r="A9" s="40"/>
      <c r="B9" s="2" t="s">
        <v>17</v>
      </c>
      <c r="C9" s="41"/>
      <c r="D9" s="38"/>
      <c r="E9" s="54"/>
      <c r="F9" s="41"/>
    </row>
    <row r="10" spans="1:6" x14ac:dyDescent="0.25">
      <c r="A10" s="40"/>
      <c r="B10" s="33" t="s">
        <v>64</v>
      </c>
      <c r="C10" s="41"/>
      <c r="D10" s="38"/>
      <c r="E10" s="54"/>
      <c r="F10" s="41"/>
    </row>
    <row r="11" spans="1:6" ht="15.75" x14ac:dyDescent="0.25">
      <c r="A11" s="40"/>
      <c r="B11" s="39"/>
      <c r="C11" s="80">
        <v>32</v>
      </c>
      <c r="D11" s="44" t="s">
        <v>31</v>
      </c>
      <c r="E11" s="54"/>
      <c r="F11" s="42">
        <f>C11*E11</f>
        <v>0</v>
      </c>
    </row>
    <row r="12" spans="1:6" x14ac:dyDescent="0.25">
      <c r="A12" s="40"/>
      <c r="B12" s="39"/>
      <c r="C12" s="80"/>
      <c r="D12" s="44"/>
      <c r="E12" s="54"/>
      <c r="F12" s="42"/>
    </row>
    <row r="13" spans="1:6" ht="25.5" x14ac:dyDescent="0.25">
      <c r="A13" s="40" t="s">
        <v>93</v>
      </c>
      <c r="B13" s="33" t="s">
        <v>186</v>
      </c>
      <c r="C13" s="19"/>
      <c r="D13" s="18"/>
      <c r="E13" s="55"/>
      <c r="F13" s="20"/>
    </row>
    <row r="14" spans="1:6" ht="38.25" x14ac:dyDescent="0.25">
      <c r="A14" s="40"/>
      <c r="B14" s="43" t="s">
        <v>187</v>
      </c>
      <c r="C14" s="19"/>
      <c r="D14" s="18"/>
      <c r="E14" s="55"/>
      <c r="F14" s="20"/>
    </row>
    <row r="15" spans="1:6" ht="25.5" x14ac:dyDescent="0.25">
      <c r="A15" s="40"/>
      <c r="B15" s="43" t="s">
        <v>216</v>
      </c>
      <c r="C15" s="19"/>
      <c r="D15" s="18"/>
      <c r="E15" s="55"/>
      <c r="F15" s="20"/>
    </row>
    <row r="16" spans="1:6" ht="25.5" x14ac:dyDescent="0.25">
      <c r="A16" s="40"/>
      <c r="B16" s="2" t="s">
        <v>17</v>
      </c>
      <c r="C16" s="19"/>
      <c r="D16" s="18"/>
      <c r="E16" s="55"/>
      <c r="F16" s="20"/>
    </row>
    <row r="17" spans="1:6" ht="27.75" x14ac:dyDescent="0.25">
      <c r="A17" s="40"/>
      <c r="B17" s="33" t="s">
        <v>58</v>
      </c>
      <c r="C17" s="19"/>
      <c r="D17" s="18"/>
      <c r="E17" s="55"/>
      <c r="F17" s="20"/>
    </row>
    <row r="18" spans="1:6" ht="15.75" x14ac:dyDescent="0.25">
      <c r="A18" s="40"/>
      <c r="B18" s="39"/>
      <c r="C18" s="80">
        <v>4</v>
      </c>
      <c r="D18" s="44" t="s">
        <v>33</v>
      </c>
      <c r="E18" s="54"/>
      <c r="F18" s="42">
        <f>C18*E18</f>
        <v>0</v>
      </c>
    </row>
    <row r="19" spans="1:6" x14ac:dyDescent="0.25">
      <c r="A19" s="40"/>
      <c r="B19" s="2"/>
      <c r="C19" s="80"/>
      <c r="D19" s="44"/>
      <c r="E19" s="54"/>
      <c r="F19" s="42"/>
    </row>
    <row r="20" spans="1:6" ht="25.5" x14ac:dyDescent="0.25">
      <c r="A20" s="40" t="s">
        <v>94</v>
      </c>
      <c r="B20" s="1" t="s">
        <v>188</v>
      </c>
      <c r="C20" s="41"/>
      <c r="D20" s="38"/>
      <c r="E20" s="54"/>
      <c r="F20" s="41"/>
    </row>
    <row r="21" spans="1:6" ht="25.5" x14ac:dyDescent="0.25">
      <c r="A21" s="40"/>
      <c r="B21" s="1" t="s">
        <v>189</v>
      </c>
      <c r="C21" s="41"/>
      <c r="D21" s="38"/>
      <c r="E21" s="54"/>
      <c r="F21" s="41"/>
    </row>
    <row r="22" spans="1:6" ht="38.25" x14ac:dyDescent="0.25">
      <c r="A22" s="40"/>
      <c r="B22" s="1" t="s">
        <v>195</v>
      </c>
      <c r="C22" s="41"/>
      <c r="D22" s="38"/>
      <c r="E22" s="54"/>
      <c r="F22" s="41"/>
    </row>
    <row r="23" spans="1:6" ht="25.5" x14ac:dyDescent="0.25">
      <c r="A23" s="40"/>
      <c r="B23" s="2" t="s">
        <v>17</v>
      </c>
      <c r="C23" s="41"/>
      <c r="D23" s="38"/>
      <c r="E23" s="54"/>
      <c r="F23" s="41"/>
    </row>
    <row r="24" spans="1:6" ht="27.75" x14ac:dyDescent="0.25">
      <c r="A24" s="40"/>
      <c r="B24" s="2" t="s">
        <v>18</v>
      </c>
      <c r="C24" s="41"/>
      <c r="D24" s="38"/>
      <c r="E24" s="54"/>
      <c r="F24" s="41"/>
    </row>
    <row r="25" spans="1:6" ht="15.75" x14ac:dyDescent="0.25">
      <c r="A25" s="40"/>
      <c r="B25" s="39"/>
      <c r="C25" s="80">
        <v>5</v>
      </c>
      <c r="D25" s="44" t="s">
        <v>33</v>
      </c>
      <c r="E25" s="54"/>
      <c r="F25" s="42">
        <f>C25*E25</f>
        <v>0</v>
      </c>
    </row>
    <row r="26" spans="1:6" x14ac:dyDescent="0.25">
      <c r="A26" s="40"/>
      <c r="B26" s="39"/>
      <c r="C26" s="80"/>
      <c r="D26" s="44"/>
      <c r="E26" s="54"/>
      <c r="F26" s="42"/>
    </row>
    <row r="27" spans="1:6" ht="25.5" x14ac:dyDescent="0.25">
      <c r="A27" s="40" t="s">
        <v>95</v>
      </c>
      <c r="B27" s="1" t="s">
        <v>207</v>
      </c>
      <c r="C27" s="41"/>
      <c r="D27" s="38"/>
      <c r="E27" s="54"/>
      <c r="F27" s="41"/>
    </row>
    <row r="28" spans="1:6" ht="38.25" x14ac:dyDescent="0.25">
      <c r="A28" s="40"/>
      <c r="B28" s="1" t="s">
        <v>190</v>
      </c>
      <c r="C28" s="41"/>
      <c r="D28" s="38"/>
      <c r="E28" s="54"/>
      <c r="F28" s="41"/>
    </row>
    <row r="29" spans="1:6" ht="25.5" x14ac:dyDescent="0.25">
      <c r="A29" s="40"/>
      <c r="B29" s="39" t="s">
        <v>191</v>
      </c>
      <c r="C29" s="41"/>
      <c r="D29" s="38"/>
      <c r="E29" s="54"/>
      <c r="F29" s="41"/>
    </row>
    <row r="30" spans="1:6" ht="25.5" x14ac:dyDescent="0.25">
      <c r="A30" s="40"/>
      <c r="B30" s="1" t="s">
        <v>192</v>
      </c>
      <c r="C30" s="41"/>
      <c r="D30" s="38"/>
      <c r="E30" s="54"/>
      <c r="F30" s="41"/>
    </row>
    <row r="31" spans="1:6" ht="25.5" x14ac:dyDescent="0.25">
      <c r="A31" s="40"/>
      <c r="B31" s="1" t="s">
        <v>193</v>
      </c>
      <c r="C31" s="41"/>
      <c r="D31" s="38"/>
      <c r="E31" s="54"/>
      <c r="F31" s="41"/>
    </row>
    <row r="32" spans="1:6" ht="25.5" x14ac:dyDescent="0.25">
      <c r="A32" s="40"/>
      <c r="B32" s="2" t="s">
        <v>17</v>
      </c>
      <c r="C32" s="41"/>
      <c r="D32" s="38"/>
      <c r="E32" s="54"/>
      <c r="F32" s="41"/>
    </row>
    <row r="33" spans="1:6" x14ac:dyDescent="0.25">
      <c r="A33" s="40"/>
      <c r="B33" s="2" t="s">
        <v>194</v>
      </c>
      <c r="C33" s="41"/>
      <c r="D33" s="38"/>
      <c r="E33" s="54"/>
      <c r="F33" s="41"/>
    </row>
    <row r="34" spans="1:6" x14ac:dyDescent="0.25">
      <c r="A34" s="40"/>
      <c r="C34" s="80">
        <v>32</v>
      </c>
      <c r="D34" s="44" t="s">
        <v>23</v>
      </c>
      <c r="E34" s="54"/>
      <c r="F34" s="42">
        <f>C34*E34</f>
        <v>0</v>
      </c>
    </row>
    <row r="35" spans="1:6" x14ac:dyDescent="0.25">
      <c r="A35" s="40"/>
      <c r="C35" s="80"/>
      <c r="D35" s="44"/>
      <c r="E35" s="54"/>
      <c r="F35" s="42"/>
    </row>
    <row r="36" spans="1:6" ht="30" x14ac:dyDescent="0.25">
      <c r="A36" s="40" t="s">
        <v>250</v>
      </c>
      <c r="B36" s="84" t="s">
        <v>261</v>
      </c>
      <c r="C36" s="80"/>
      <c r="D36" s="44"/>
      <c r="E36" s="54"/>
      <c r="F36" s="42"/>
    </row>
    <row r="37" spans="1:6" ht="45" x14ac:dyDescent="0.25">
      <c r="A37" s="40"/>
      <c r="B37" s="32" t="s">
        <v>263</v>
      </c>
      <c r="C37" s="80"/>
      <c r="D37" s="44"/>
      <c r="E37" s="54"/>
      <c r="F37" s="42"/>
    </row>
    <row r="38" spans="1:6" ht="45" x14ac:dyDescent="0.25">
      <c r="A38" s="40"/>
      <c r="B38" s="32" t="s">
        <v>264</v>
      </c>
      <c r="C38" s="80"/>
      <c r="D38" s="44"/>
      <c r="E38" s="54"/>
      <c r="F38" s="42"/>
    </row>
    <row r="39" spans="1:6" ht="25.5" x14ac:dyDescent="0.25">
      <c r="A39" s="40"/>
      <c r="B39" s="2" t="s">
        <v>265</v>
      </c>
      <c r="C39" s="80"/>
      <c r="D39" s="44"/>
      <c r="E39" s="54"/>
      <c r="F39" s="42"/>
    </row>
    <row r="40" spans="1:6" x14ac:dyDescent="0.25">
      <c r="A40" s="40"/>
      <c r="C40" s="80">
        <v>2</v>
      </c>
      <c r="D40" s="44" t="s">
        <v>30</v>
      </c>
      <c r="E40" s="54"/>
      <c r="F40" s="42">
        <f>C40*E40</f>
        <v>0</v>
      </c>
    </row>
    <row r="41" spans="1:6" x14ac:dyDescent="0.25">
      <c r="A41" s="40"/>
      <c r="B41" s="39"/>
      <c r="C41" s="80"/>
      <c r="D41" s="44"/>
      <c r="E41" s="54"/>
      <c r="F41" s="42"/>
    </row>
    <row r="42" spans="1:6" x14ac:dyDescent="0.25">
      <c r="A42" s="40"/>
      <c r="B42" s="22" t="s">
        <v>184</v>
      </c>
      <c r="C42" s="23"/>
      <c r="D42" s="81"/>
      <c r="E42" s="56"/>
      <c r="F42" s="25">
        <f>SUM(F6:F41)</f>
        <v>0</v>
      </c>
    </row>
    <row r="43" spans="1:6" x14ac:dyDescent="0.25">
      <c r="A43" s="40"/>
      <c r="B43" s="26"/>
      <c r="C43" s="19"/>
      <c r="D43" s="17"/>
      <c r="E43" s="55"/>
      <c r="F43" s="20"/>
    </row>
    <row r="44" spans="1:6" x14ac:dyDescent="0.25">
      <c r="A44" s="18"/>
      <c r="B44" s="27" t="s">
        <v>102</v>
      </c>
      <c r="C44" s="19"/>
      <c r="D44" s="17"/>
      <c r="E44" s="55"/>
      <c r="F44" s="20"/>
    </row>
    <row r="45" spans="1:6" x14ac:dyDescent="0.25">
      <c r="A45" s="18"/>
      <c r="B45" s="34"/>
      <c r="C45" s="19"/>
      <c r="D45" s="17"/>
      <c r="E45" s="55"/>
      <c r="F45" s="20"/>
    </row>
    <row r="46" spans="1:6" x14ac:dyDescent="0.25">
      <c r="A46" s="18" t="s">
        <v>88</v>
      </c>
      <c r="B46" s="24" t="s">
        <v>262</v>
      </c>
      <c r="C46" s="23"/>
      <c r="D46" s="81"/>
      <c r="E46" s="56"/>
      <c r="F46" s="25">
        <f>$F$42</f>
        <v>0</v>
      </c>
    </row>
    <row r="47" spans="1:6" ht="15.75" thickBot="1" x14ac:dyDescent="0.3">
      <c r="A47" s="18"/>
      <c r="B47" s="29"/>
      <c r="C47" s="82"/>
      <c r="D47" s="83"/>
      <c r="E47" s="57"/>
      <c r="F47" s="31"/>
    </row>
    <row r="48" spans="1:6" ht="15.75" thickBot="1" x14ac:dyDescent="0.3">
      <c r="A48" s="155"/>
      <c r="B48" s="150" t="s">
        <v>101</v>
      </c>
      <c r="C48" s="151"/>
      <c r="D48" s="152"/>
      <c r="E48" s="153"/>
      <c r="F48" s="151">
        <f>SUM(F45:F47)</f>
        <v>0</v>
      </c>
    </row>
    <row r="49" spans="3:4" x14ac:dyDescent="0.25">
      <c r="C49" s="84"/>
      <c r="D49" s="84"/>
    </row>
  </sheetData>
  <sheetProtection password="E10D" sheet="1" objects="1" scenarios="1"/>
  <pageMargins left="0.98425196850393704" right="0.19685039370078741" top="0.74803149606299213" bottom="0.74803149606299213" header="0.31496062992125984" footer="0.31496062992125984"/>
  <pageSetup paperSize="9" orientation="portrait" horizontalDpi="4294967292" r:id="rId1"/>
  <headerFooter>
    <oddFooter>&amp;R&amp;"-,Italic"&amp;8&amp;P/&amp;N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6" workbookViewId="0">
      <selection activeCell="C50" sqref="C50 E50"/>
    </sheetView>
  </sheetViews>
  <sheetFormatPr defaultRowHeight="15" x14ac:dyDescent="0.25"/>
  <cols>
    <col min="1" max="1" width="5.7109375" style="32" customWidth="1"/>
    <col min="2" max="2" width="42.7109375" style="32" customWidth="1"/>
    <col min="3" max="3" width="7.7109375" style="32" customWidth="1"/>
    <col min="4" max="4" width="5.7109375" style="32" customWidth="1"/>
    <col min="5" max="5" width="9.7109375" style="58" customWidth="1"/>
    <col min="6" max="6" width="13.7109375" style="32" customWidth="1"/>
  </cols>
  <sheetData>
    <row r="1" spans="1:6" x14ac:dyDescent="0.25">
      <c r="A1" s="62" t="s">
        <v>0</v>
      </c>
      <c r="B1" s="62" t="s">
        <v>1</v>
      </c>
      <c r="C1" s="62" t="s">
        <v>9</v>
      </c>
      <c r="D1" s="62" t="s">
        <v>50</v>
      </c>
      <c r="E1" s="63" t="s">
        <v>10</v>
      </c>
      <c r="F1" s="62" t="s">
        <v>2</v>
      </c>
    </row>
    <row r="2" spans="1:6" s="10" customFormat="1" x14ac:dyDescent="0.25">
      <c r="A2" s="64"/>
      <c r="B2" s="64"/>
      <c r="C2" s="64"/>
      <c r="D2" s="66" t="s">
        <v>51</v>
      </c>
      <c r="E2" s="65" t="s">
        <v>3</v>
      </c>
      <c r="F2" s="66" t="s">
        <v>3</v>
      </c>
    </row>
    <row r="3" spans="1:6" x14ac:dyDescent="0.25">
      <c r="A3" s="73"/>
      <c r="B3" s="73"/>
      <c r="C3" s="73"/>
      <c r="D3" s="73"/>
      <c r="E3" s="74"/>
      <c r="F3" s="75"/>
    </row>
    <row r="4" spans="1:6" x14ac:dyDescent="0.25">
      <c r="A4" s="13" t="s">
        <v>196</v>
      </c>
      <c r="B4" s="13" t="s">
        <v>197</v>
      </c>
      <c r="C4" s="11"/>
      <c r="D4" s="11"/>
      <c r="E4" s="53"/>
      <c r="F4" s="12"/>
    </row>
    <row r="5" spans="1:6" x14ac:dyDescent="0.25">
      <c r="A5" s="13"/>
      <c r="B5" s="13"/>
      <c r="C5" s="11"/>
      <c r="D5" s="11"/>
      <c r="E5" s="53"/>
      <c r="F5" s="12"/>
    </row>
    <row r="6" spans="1:6" x14ac:dyDescent="0.25">
      <c r="A6" s="11" t="s">
        <v>89</v>
      </c>
      <c r="B6" s="11" t="s">
        <v>197</v>
      </c>
      <c r="C6" s="11"/>
      <c r="D6" s="11"/>
      <c r="E6" s="53"/>
      <c r="F6" s="12"/>
    </row>
    <row r="7" spans="1:6" x14ac:dyDescent="0.25">
      <c r="A7" s="11"/>
      <c r="B7" s="11"/>
      <c r="C7" s="11"/>
      <c r="D7" s="11"/>
      <c r="E7" s="53"/>
      <c r="F7" s="12"/>
    </row>
    <row r="8" spans="1:6" ht="25.5" x14ac:dyDescent="0.25">
      <c r="A8" s="11" t="s">
        <v>96</v>
      </c>
      <c r="B8" s="39" t="s">
        <v>251</v>
      </c>
      <c r="C8" s="41"/>
      <c r="D8" s="38"/>
      <c r="E8" s="54"/>
      <c r="F8" s="41"/>
    </row>
    <row r="9" spans="1:6" ht="51" x14ac:dyDescent="0.25">
      <c r="A9" s="11"/>
      <c r="B9" s="1" t="s">
        <v>208</v>
      </c>
      <c r="C9" s="41"/>
      <c r="D9" s="38"/>
      <c r="E9" s="54"/>
      <c r="F9" s="41"/>
    </row>
    <row r="10" spans="1:6" ht="25.5" x14ac:dyDescent="0.25">
      <c r="A10" s="11"/>
      <c r="B10" s="1" t="s">
        <v>252</v>
      </c>
      <c r="C10" s="41"/>
      <c r="D10" s="38"/>
      <c r="E10" s="54"/>
      <c r="F10" s="41"/>
    </row>
    <row r="11" spans="1:6" ht="25.5" x14ac:dyDescent="0.25">
      <c r="A11" s="11"/>
      <c r="B11" s="2" t="s">
        <v>17</v>
      </c>
      <c r="C11" s="41"/>
      <c r="D11" s="38"/>
      <c r="E11" s="54"/>
      <c r="F11" s="41"/>
    </row>
    <row r="12" spans="1:6" ht="27.75" x14ac:dyDescent="0.25">
      <c r="A12" s="11"/>
      <c r="B12" s="33" t="s">
        <v>116</v>
      </c>
      <c r="C12" s="41"/>
      <c r="D12" s="38"/>
      <c r="E12" s="54"/>
      <c r="F12" s="41"/>
    </row>
    <row r="13" spans="1:6" ht="15.75" x14ac:dyDescent="0.25">
      <c r="A13" s="11"/>
      <c r="B13" s="39"/>
      <c r="C13" s="80">
        <v>48</v>
      </c>
      <c r="D13" s="44" t="s">
        <v>33</v>
      </c>
      <c r="E13" s="54"/>
      <c r="F13" s="42">
        <f>C13*E13</f>
        <v>0</v>
      </c>
    </row>
    <row r="14" spans="1:6" x14ac:dyDescent="0.25">
      <c r="A14" s="40"/>
      <c r="B14" s="39"/>
      <c r="C14" s="80"/>
      <c r="D14" s="44"/>
      <c r="E14" s="54"/>
      <c r="F14" s="42"/>
    </row>
    <row r="15" spans="1:6" x14ac:dyDescent="0.25">
      <c r="A15" s="40" t="s">
        <v>97</v>
      </c>
      <c r="B15" s="39" t="s">
        <v>202</v>
      </c>
      <c r="C15" s="41"/>
      <c r="D15" s="38"/>
      <c r="E15" s="54"/>
      <c r="F15" s="41"/>
    </row>
    <row r="16" spans="1:6" ht="51" x14ac:dyDescent="0.25">
      <c r="A16" s="40"/>
      <c r="B16" s="1" t="s">
        <v>218</v>
      </c>
      <c r="C16" s="41"/>
      <c r="D16" s="38"/>
      <c r="E16" s="54"/>
      <c r="F16" s="41"/>
    </row>
    <row r="17" spans="1:6" ht="25.5" x14ac:dyDescent="0.25">
      <c r="A17" s="40"/>
      <c r="B17" s="2" t="s">
        <v>17</v>
      </c>
      <c r="C17" s="41"/>
      <c r="D17" s="38"/>
      <c r="E17" s="54"/>
      <c r="F17" s="41"/>
    </row>
    <row r="18" spans="1:6" x14ac:dyDescent="0.25">
      <c r="A18" s="40"/>
      <c r="B18" s="33" t="s">
        <v>203</v>
      </c>
      <c r="C18" s="41"/>
      <c r="D18" s="38"/>
      <c r="E18" s="54"/>
      <c r="F18" s="41"/>
    </row>
    <row r="19" spans="1:6" x14ac:dyDescent="0.25">
      <c r="A19" s="40"/>
      <c r="B19" s="39"/>
      <c r="C19" s="80">
        <v>30</v>
      </c>
      <c r="D19" s="44" t="s">
        <v>23</v>
      </c>
      <c r="E19" s="54"/>
      <c r="F19" s="42">
        <f>C19*E19</f>
        <v>0</v>
      </c>
    </row>
    <row r="20" spans="1:6" x14ac:dyDescent="0.25">
      <c r="A20" s="40"/>
      <c r="B20" s="39"/>
      <c r="C20" s="41"/>
      <c r="D20" s="38"/>
      <c r="E20" s="54"/>
      <c r="F20" s="41"/>
    </row>
    <row r="21" spans="1:6" x14ac:dyDescent="0.25">
      <c r="A21" s="40" t="s">
        <v>98</v>
      </c>
      <c r="B21" s="1" t="s">
        <v>204</v>
      </c>
      <c r="C21" s="41"/>
      <c r="D21" s="38"/>
      <c r="E21" s="54"/>
      <c r="F21" s="41"/>
    </row>
    <row r="22" spans="1:6" ht="51" x14ac:dyDescent="0.25">
      <c r="A22" s="40"/>
      <c r="B22" s="1" t="s">
        <v>253</v>
      </c>
      <c r="C22" s="41"/>
      <c r="D22" s="38"/>
      <c r="E22" s="54"/>
      <c r="F22" s="41"/>
    </row>
    <row r="23" spans="1:6" ht="25.5" x14ac:dyDescent="0.25">
      <c r="A23" s="40"/>
      <c r="B23" s="1" t="s">
        <v>217</v>
      </c>
      <c r="C23" s="41"/>
      <c r="D23" s="38"/>
      <c r="E23" s="54"/>
      <c r="F23" s="41"/>
    </row>
    <row r="24" spans="1:6" ht="25.5" x14ac:dyDescent="0.25">
      <c r="A24" s="40"/>
      <c r="B24" s="2" t="s">
        <v>17</v>
      </c>
      <c r="C24" s="41"/>
      <c r="D24" s="38"/>
      <c r="E24" s="54"/>
      <c r="F24" s="41"/>
    </row>
    <row r="25" spans="1:6" x14ac:dyDescent="0.25">
      <c r="A25" s="40"/>
      <c r="B25" s="33" t="s">
        <v>205</v>
      </c>
      <c r="C25" s="41"/>
      <c r="D25" s="38"/>
      <c r="E25" s="54"/>
      <c r="F25" s="41"/>
    </row>
    <row r="26" spans="1:6" x14ac:dyDescent="0.25">
      <c r="A26" s="40"/>
      <c r="B26" s="39"/>
      <c r="C26" s="80">
        <v>291</v>
      </c>
      <c r="D26" s="44" t="s">
        <v>103</v>
      </c>
      <c r="E26" s="54"/>
      <c r="F26" s="42">
        <f>C26*E26</f>
        <v>0</v>
      </c>
    </row>
    <row r="27" spans="1:6" x14ac:dyDescent="0.25">
      <c r="A27" s="40"/>
      <c r="B27" s="39"/>
      <c r="C27" s="80"/>
      <c r="D27" s="44"/>
      <c r="E27" s="54"/>
      <c r="F27" s="42"/>
    </row>
    <row r="28" spans="1:6" x14ac:dyDescent="0.25">
      <c r="A28" s="40" t="s">
        <v>99</v>
      </c>
      <c r="B28" s="39" t="s">
        <v>206</v>
      </c>
      <c r="C28" s="80"/>
      <c r="D28" s="44"/>
      <c r="E28" s="54"/>
      <c r="F28" s="42"/>
    </row>
    <row r="29" spans="1:6" ht="38.25" x14ac:dyDescent="0.25">
      <c r="A29" s="40"/>
      <c r="B29" s="1" t="s">
        <v>209</v>
      </c>
      <c r="C29" s="80"/>
      <c r="D29" s="44"/>
      <c r="E29" s="54"/>
      <c r="F29" s="42"/>
    </row>
    <row r="30" spans="1:6" ht="25.5" x14ac:dyDescent="0.25">
      <c r="A30" s="40"/>
      <c r="B30" s="2" t="s">
        <v>17</v>
      </c>
      <c r="C30" s="41"/>
      <c r="D30" s="38"/>
      <c r="E30" s="54"/>
      <c r="F30" s="41"/>
    </row>
    <row r="31" spans="1:6" ht="27.75" x14ac:dyDescent="0.25">
      <c r="A31" s="40"/>
      <c r="B31" s="2" t="s">
        <v>18</v>
      </c>
      <c r="C31" s="41"/>
      <c r="D31" s="38"/>
      <c r="E31" s="54"/>
      <c r="F31" s="41"/>
    </row>
    <row r="32" spans="1:6" ht="15.75" x14ac:dyDescent="0.25">
      <c r="A32" s="40"/>
      <c r="B32" s="39"/>
      <c r="C32" s="80">
        <v>13</v>
      </c>
      <c r="D32" s="44" t="s">
        <v>33</v>
      </c>
      <c r="E32" s="54"/>
      <c r="F32" s="42">
        <f>C32*E32</f>
        <v>0</v>
      </c>
    </row>
    <row r="33" spans="1:6" x14ac:dyDescent="0.25">
      <c r="A33" s="40"/>
      <c r="B33" s="39"/>
      <c r="C33" s="80"/>
      <c r="D33" s="44"/>
      <c r="E33" s="54"/>
      <c r="F33" s="42"/>
    </row>
    <row r="34" spans="1:6" ht="25.5" x14ac:dyDescent="0.25">
      <c r="A34" s="40" t="s">
        <v>100</v>
      </c>
      <c r="B34" s="39" t="s">
        <v>255</v>
      </c>
      <c r="C34" s="41"/>
      <c r="D34" s="38"/>
      <c r="E34" s="54"/>
      <c r="F34" s="41"/>
    </row>
    <row r="35" spans="1:6" ht="51" x14ac:dyDescent="0.25">
      <c r="A35" s="40"/>
      <c r="B35" s="1" t="s">
        <v>260</v>
      </c>
      <c r="C35" s="41"/>
      <c r="D35" s="38"/>
      <c r="E35" s="54"/>
      <c r="F35" s="41"/>
    </row>
    <row r="36" spans="1:6" ht="25.5" x14ac:dyDescent="0.25">
      <c r="A36" s="40"/>
      <c r="B36" s="2" t="s">
        <v>17</v>
      </c>
      <c r="C36" s="41"/>
      <c r="D36" s="38"/>
      <c r="E36" s="54"/>
      <c r="F36" s="41"/>
    </row>
    <row r="37" spans="1:6" ht="27.75" x14ac:dyDescent="0.25">
      <c r="A37" s="40"/>
      <c r="B37" s="2" t="s">
        <v>18</v>
      </c>
      <c r="C37" s="41"/>
      <c r="D37" s="38"/>
      <c r="E37" s="54"/>
      <c r="F37" s="41"/>
    </row>
    <row r="38" spans="1:6" ht="15.75" x14ac:dyDescent="0.25">
      <c r="A38" s="40"/>
      <c r="B38" s="39"/>
      <c r="C38" s="80">
        <v>27</v>
      </c>
      <c r="D38" s="44" t="s">
        <v>33</v>
      </c>
      <c r="E38" s="54"/>
      <c r="F38" s="42">
        <f>C38*E38</f>
        <v>0</v>
      </c>
    </row>
    <row r="39" spans="1:6" x14ac:dyDescent="0.25">
      <c r="A39" s="40"/>
      <c r="B39" s="39"/>
      <c r="C39" s="80"/>
      <c r="D39" s="44"/>
      <c r="E39" s="54"/>
      <c r="F39" s="42"/>
    </row>
    <row r="40" spans="1:6" x14ac:dyDescent="0.25">
      <c r="A40" s="40" t="s">
        <v>254</v>
      </c>
      <c r="B40" s="69" t="s">
        <v>256</v>
      </c>
      <c r="C40" s="19"/>
      <c r="D40" s="44"/>
      <c r="E40" s="54"/>
      <c r="F40" s="42"/>
    </row>
    <row r="41" spans="1:6" ht="25.5" x14ac:dyDescent="0.25">
      <c r="A41" s="40"/>
      <c r="B41" s="69" t="s">
        <v>257</v>
      </c>
      <c r="C41" s="19"/>
      <c r="D41" s="44"/>
      <c r="E41" s="54"/>
      <c r="F41" s="42"/>
    </row>
    <row r="42" spans="1:6" ht="25.5" x14ac:dyDescent="0.25">
      <c r="A42" s="40"/>
      <c r="B42" s="69" t="s">
        <v>17</v>
      </c>
      <c r="C42" s="19"/>
      <c r="D42" s="44"/>
      <c r="E42" s="54"/>
      <c r="F42" s="42"/>
    </row>
    <row r="43" spans="1:6" ht="27.75" x14ac:dyDescent="0.25">
      <c r="A43" s="40"/>
      <c r="B43" s="33" t="s">
        <v>32</v>
      </c>
      <c r="C43" s="19"/>
      <c r="D43" s="44"/>
      <c r="E43" s="54"/>
      <c r="F43" s="42"/>
    </row>
    <row r="44" spans="1:6" ht="15.75" x14ac:dyDescent="0.25">
      <c r="A44" s="40"/>
      <c r="B44" s="70"/>
      <c r="C44" s="80">
        <v>42</v>
      </c>
      <c r="D44" s="44" t="s">
        <v>33</v>
      </c>
      <c r="E44" s="54"/>
      <c r="F44" s="42">
        <f>C44*E44</f>
        <v>0</v>
      </c>
    </row>
    <row r="45" spans="1:6" x14ac:dyDescent="0.25">
      <c r="A45" s="40"/>
      <c r="B45" s="70"/>
      <c r="C45" s="19"/>
      <c r="D45" s="44"/>
      <c r="E45" s="54"/>
      <c r="F45" s="42"/>
    </row>
    <row r="46" spans="1:6" ht="25.5" x14ac:dyDescent="0.25">
      <c r="A46" s="40" t="s">
        <v>259</v>
      </c>
      <c r="B46" s="72" t="s">
        <v>258</v>
      </c>
      <c r="C46" s="19"/>
      <c r="D46" s="44"/>
      <c r="E46" s="54"/>
      <c r="F46" s="42"/>
    </row>
    <row r="47" spans="1:6" ht="51" x14ac:dyDescent="0.25">
      <c r="A47" s="40"/>
      <c r="B47" s="46" t="s">
        <v>75</v>
      </c>
      <c r="C47" s="19"/>
      <c r="D47" s="44"/>
      <c r="E47" s="54"/>
      <c r="F47" s="42"/>
    </row>
    <row r="48" spans="1:6" ht="25.5" x14ac:dyDescent="0.25">
      <c r="A48" s="40"/>
      <c r="B48" s="69" t="s">
        <v>17</v>
      </c>
      <c r="C48" s="19"/>
      <c r="D48" s="44"/>
      <c r="E48" s="54"/>
      <c r="F48" s="42"/>
    </row>
    <row r="49" spans="1:6" ht="27.75" x14ac:dyDescent="0.25">
      <c r="A49" s="40"/>
      <c r="B49" s="33" t="s">
        <v>32</v>
      </c>
      <c r="C49" s="19"/>
      <c r="D49" s="44"/>
      <c r="E49" s="54"/>
      <c r="F49" s="42"/>
    </row>
    <row r="50" spans="1:6" ht="15.75" x14ac:dyDescent="0.25">
      <c r="A50" s="40"/>
      <c r="B50" s="33"/>
      <c r="C50" s="80">
        <v>6</v>
      </c>
      <c r="D50" s="44" t="s">
        <v>33</v>
      </c>
      <c r="E50" s="54"/>
      <c r="F50" s="42">
        <f>C50*E50</f>
        <v>0</v>
      </c>
    </row>
    <row r="51" spans="1:6" x14ac:dyDescent="0.25">
      <c r="A51" s="40"/>
      <c r="B51" s="39"/>
      <c r="C51" s="80"/>
      <c r="D51" s="44"/>
      <c r="E51" s="54"/>
      <c r="F51" s="42"/>
    </row>
    <row r="52" spans="1:6" x14ac:dyDescent="0.25">
      <c r="A52" s="40"/>
      <c r="B52" s="22" t="s">
        <v>198</v>
      </c>
      <c r="C52" s="23"/>
      <c r="D52" s="81"/>
      <c r="E52" s="56"/>
      <c r="F52" s="25">
        <f>SUM(F6:F51)</f>
        <v>0</v>
      </c>
    </row>
    <row r="53" spans="1:6" x14ac:dyDescent="0.25">
      <c r="A53" s="40"/>
      <c r="B53" s="26"/>
      <c r="C53" s="19"/>
      <c r="D53" s="17"/>
      <c r="E53" s="55"/>
      <c r="F53" s="20"/>
    </row>
    <row r="54" spans="1:6" x14ac:dyDescent="0.25">
      <c r="A54" s="18"/>
      <c r="B54" s="27" t="s">
        <v>199</v>
      </c>
      <c r="C54" s="19"/>
      <c r="D54" s="17"/>
      <c r="E54" s="55"/>
      <c r="F54" s="20"/>
    </row>
    <row r="55" spans="1:6" x14ac:dyDescent="0.25">
      <c r="A55" s="18"/>
      <c r="B55" s="34"/>
      <c r="C55" s="19"/>
      <c r="D55" s="17"/>
      <c r="E55" s="55"/>
      <c r="F55" s="20"/>
    </row>
    <row r="56" spans="1:6" x14ac:dyDescent="0.25">
      <c r="A56" s="18" t="s">
        <v>89</v>
      </c>
      <c r="B56" s="24" t="s">
        <v>200</v>
      </c>
      <c r="C56" s="23"/>
      <c r="D56" s="81"/>
      <c r="E56" s="56"/>
      <c r="F56" s="25">
        <f>$F$52</f>
        <v>0</v>
      </c>
    </row>
    <row r="57" spans="1:6" ht="15.75" thickBot="1" x14ac:dyDescent="0.3">
      <c r="A57" s="18"/>
      <c r="B57" s="29"/>
      <c r="C57" s="82"/>
      <c r="D57" s="83"/>
      <c r="E57" s="57"/>
      <c r="F57" s="31"/>
    </row>
    <row r="58" spans="1:6" ht="15.75" thickBot="1" x14ac:dyDescent="0.3">
      <c r="A58" s="18"/>
      <c r="B58" s="150" t="s">
        <v>201</v>
      </c>
      <c r="C58" s="151"/>
      <c r="D58" s="152"/>
      <c r="E58" s="153"/>
      <c r="F58" s="151">
        <f>SUM(F55:F57)</f>
        <v>0</v>
      </c>
    </row>
    <row r="59" spans="1:6" x14ac:dyDescent="0.25">
      <c r="C59" s="84"/>
      <c r="D59" s="84"/>
    </row>
    <row r="60" spans="1:6" s="58" customFormat="1" x14ac:dyDescent="0.25">
      <c r="A60" s="32"/>
      <c r="B60" s="32"/>
      <c r="C60" s="84"/>
      <c r="D60" s="84"/>
      <c r="F60" s="32"/>
    </row>
  </sheetData>
  <sheetProtection password="E10D" sheet="1" objects="1" scenarios="1"/>
  <pageMargins left="0.98425196850393704" right="0.19685039370078741" top="0.74803149606299213" bottom="0.74803149606299213" header="0.31496062992125984" footer="0.31496062992125984"/>
  <pageSetup paperSize="9" orientation="portrait" horizontalDpi="4294967292" r:id="rId1"/>
  <headerFooter>
    <oddFooter>&amp;R&amp;"-,Italic"&amp;8&amp;P/&amp;N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G4" sqref="G4:I4"/>
    </sheetView>
  </sheetViews>
  <sheetFormatPr defaultRowHeight="15" x14ac:dyDescent="0.25"/>
  <cols>
    <col min="1" max="1" width="4.85546875" customWidth="1"/>
    <col min="6" max="6" width="12.5703125" customWidth="1"/>
  </cols>
  <sheetData>
    <row r="2" spans="1:9" ht="15.75" thickBot="1" x14ac:dyDescent="0.3"/>
    <row r="3" spans="1:9" ht="20.25" thickTop="1" thickBot="1" x14ac:dyDescent="0.35">
      <c r="A3" s="166" t="s">
        <v>270</v>
      </c>
      <c r="B3" s="166"/>
      <c r="C3" s="166"/>
      <c r="D3" s="166"/>
      <c r="E3" s="166"/>
      <c r="F3" s="166"/>
      <c r="G3" s="166"/>
      <c r="H3" s="166"/>
      <c r="I3" s="166"/>
    </row>
    <row r="4" spans="1:9" ht="17.25" thickTop="1" thickBot="1" x14ac:dyDescent="0.3">
      <c r="A4" s="159" t="s">
        <v>4</v>
      </c>
      <c r="B4" s="156" t="s">
        <v>271</v>
      </c>
      <c r="C4" s="156"/>
      <c r="D4" s="156"/>
      <c r="E4" s="156"/>
      <c r="F4" s="156"/>
      <c r="G4" s="160">
        <f>'Pripremni i zavrsni radovi'!F43</f>
        <v>0</v>
      </c>
      <c r="H4" s="160"/>
      <c r="I4" s="160"/>
    </row>
    <row r="5" spans="1:9" ht="17.25" thickTop="1" thickBot="1" x14ac:dyDescent="0.3">
      <c r="A5" s="159" t="s">
        <v>6</v>
      </c>
      <c r="B5" s="156" t="s">
        <v>273</v>
      </c>
      <c r="C5" s="156"/>
      <c r="D5" s="156"/>
      <c r="E5" s="156"/>
      <c r="F5" s="156"/>
      <c r="G5" s="160">
        <f>'Temeljni brtveni sustav'!F132</f>
        <v>0</v>
      </c>
      <c r="H5" s="160"/>
      <c r="I5" s="160"/>
    </row>
    <row r="6" spans="1:9" ht="17.25" thickTop="1" thickBot="1" x14ac:dyDescent="0.3">
      <c r="A6" s="159" t="s">
        <v>7</v>
      </c>
      <c r="B6" s="156" t="s">
        <v>272</v>
      </c>
      <c r="C6" s="156"/>
      <c r="D6" s="156"/>
      <c r="E6" s="156"/>
      <c r="F6" s="156"/>
      <c r="G6" s="160">
        <f>Procjedne!F109</f>
        <v>0</v>
      </c>
      <c r="H6" s="160"/>
      <c r="I6" s="160"/>
    </row>
    <row r="7" spans="1:9" ht="17.25" thickTop="1" thickBot="1" x14ac:dyDescent="0.3">
      <c r="A7" s="159" t="s">
        <v>8</v>
      </c>
      <c r="B7" s="156" t="s">
        <v>274</v>
      </c>
      <c r="C7" s="156"/>
      <c r="D7" s="156"/>
      <c r="E7" s="156"/>
      <c r="F7" s="156"/>
      <c r="G7" s="160">
        <f>Oborinske!F48</f>
        <v>0</v>
      </c>
      <c r="H7" s="160"/>
      <c r="I7" s="160"/>
    </row>
    <row r="8" spans="1:9" ht="17.25" thickTop="1" thickBot="1" x14ac:dyDescent="0.3">
      <c r="A8" s="159" t="s">
        <v>196</v>
      </c>
      <c r="B8" s="156" t="s">
        <v>275</v>
      </c>
      <c r="C8" s="156"/>
      <c r="D8" s="156"/>
      <c r="E8" s="156"/>
      <c r="F8" s="156"/>
      <c r="G8" s="160">
        <f>Plin!F58</f>
        <v>0</v>
      </c>
      <c r="H8" s="160"/>
      <c r="I8" s="160"/>
    </row>
    <row r="9" spans="1:9" ht="17.25" thickTop="1" thickBot="1" x14ac:dyDescent="0.3">
      <c r="A9" s="161"/>
      <c r="B9" s="157"/>
      <c r="C9" s="157"/>
      <c r="D9" s="157"/>
      <c r="E9" s="157"/>
      <c r="F9" s="157"/>
      <c r="G9" s="162"/>
      <c r="H9" s="162"/>
      <c r="I9" s="163"/>
    </row>
    <row r="10" spans="1:9" ht="17.25" thickTop="1" thickBot="1" x14ac:dyDescent="0.3">
      <c r="A10" s="159"/>
      <c r="B10" s="156" t="s">
        <v>276</v>
      </c>
      <c r="C10" s="156"/>
      <c r="D10" s="156"/>
      <c r="E10" s="156"/>
      <c r="F10" s="156"/>
      <c r="G10" s="160">
        <f>SUM(G4:I8)</f>
        <v>0</v>
      </c>
      <c r="H10" s="160"/>
      <c r="I10" s="160"/>
    </row>
    <row r="11" spans="1:9" ht="17.25" thickTop="1" thickBot="1" x14ac:dyDescent="0.3">
      <c r="A11" s="159"/>
      <c r="B11" s="156" t="s">
        <v>277</v>
      </c>
      <c r="C11" s="156"/>
      <c r="D11" s="156"/>
      <c r="E11" s="156"/>
      <c r="F11" s="156"/>
      <c r="G11" s="160">
        <f>0.25*G10</f>
        <v>0</v>
      </c>
      <c r="H11" s="160"/>
      <c r="I11" s="160"/>
    </row>
    <row r="12" spans="1:9" ht="17.25" thickTop="1" thickBot="1" x14ac:dyDescent="0.3">
      <c r="A12" s="161"/>
      <c r="B12" s="158"/>
      <c r="C12" s="158"/>
      <c r="D12" s="158"/>
      <c r="E12" s="158"/>
      <c r="F12" s="158"/>
      <c r="G12" s="164"/>
      <c r="H12" s="164"/>
      <c r="I12" s="165"/>
    </row>
    <row r="13" spans="1:9" ht="17.25" thickTop="1" thickBot="1" x14ac:dyDescent="0.3">
      <c r="A13" s="159"/>
      <c r="B13" s="156" t="s">
        <v>278</v>
      </c>
      <c r="C13" s="156"/>
      <c r="D13" s="156"/>
      <c r="E13" s="156"/>
      <c r="F13" s="156"/>
      <c r="G13" s="160">
        <f>G10+G11</f>
        <v>0</v>
      </c>
      <c r="H13" s="160"/>
      <c r="I13" s="160"/>
    </row>
    <row r="14" spans="1:9" ht="15.75" thickTop="1" x14ac:dyDescent="0.25"/>
  </sheetData>
  <sheetProtection password="E10D" sheet="1" objects="1" scenarios="1"/>
  <mergeCells count="19">
    <mergeCell ref="G7:I7"/>
    <mergeCell ref="G8:I8"/>
    <mergeCell ref="G9:I9"/>
    <mergeCell ref="G10:I10"/>
    <mergeCell ref="G11:I11"/>
    <mergeCell ref="G13:I13"/>
    <mergeCell ref="B7:F7"/>
    <mergeCell ref="B8:F8"/>
    <mergeCell ref="B9:F9"/>
    <mergeCell ref="B10:F10"/>
    <mergeCell ref="B11:F11"/>
    <mergeCell ref="B13:F13"/>
    <mergeCell ref="A3:I3"/>
    <mergeCell ref="G4:I4"/>
    <mergeCell ref="B4:F4"/>
    <mergeCell ref="G5:I5"/>
    <mergeCell ref="B5:F5"/>
    <mergeCell ref="B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Naslovna</vt:lpstr>
      <vt:lpstr>Napomene</vt:lpstr>
      <vt:lpstr>Pripremni i zavrsni radovi</vt:lpstr>
      <vt:lpstr>Temeljni brtveni sustav</vt:lpstr>
      <vt:lpstr>Procjedne</vt:lpstr>
      <vt:lpstr>Oborinske</vt:lpstr>
      <vt:lpstr>Plin</vt:lpstr>
      <vt:lpstr>Rekapitulacija</vt:lpstr>
      <vt:lpstr>Oborinske!Ispis_naslova</vt:lpstr>
      <vt:lpstr>Plin!Ispis_naslova</vt:lpstr>
      <vt:lpstr>'Pripremni i zavrsni radovi'!Ispis_naslova</vt:lpstr>
      <vt:lpstr>Procjedne!Ispis_naslova</vt:lpstr>
      <vt:lpstr>'Temeljni brtveni sustav'!Ispis_naslova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kristina1</dc:creator>
  <cp:lastModifiedBy>Windows User</cp:lastModifiedBy>
  <cp:lastPrinted>2019-10-29T07:14:31Z</cp:lastPrinted>
  <dcterms:created xsi:type="dcterms:W3CDTF">2014-10-01T09:15:43Z</dcterms:created>
  <dcterms:modified xsi:type="dcterms:W3CDTF">2019-10-29T07:26:44Z</dcterms:modified>
</cp:coreProperties>
</file>