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ijan\Desktop\romana\"/>
    </mc:Choice>
  </mc:AlternateContent>
  <bookViews>
    <workbookView xWindow="0" yWindow="0" windowWidth="28800" windowHeight="12435"/>
  </bookViews>
  <sheets>
    <sheet name="ZBIRNO" sheetId="1" r:id="rId1"/>
    <sheet name="Makadamski putevi" sheetId="2" r:id="rId2"/>
    <sheet name="Prekopi" sheetId="3" r:id="rId3"/>
    <sheet name="Caskin put" sheetId="4" r:id="rId4"/>
    <sheet name="Oborinska" sheetId="5" r:id="rId5"/>
  </sheets>
  <definedNames>
    <definedName name="_xlnm.Print_Area" localSheetId="0">ZBIRNO!$A$1:$G$23</definedName>
  </definedNames>
  <calcPr calcId="152511"/>
</workbook>
</file>

<file path=xl/calcChain.xml><?xml version="1.0" encoding="utf-8"?>
<calcChain xmlns="http://schemas.openxmlformats.org/spreadsheetml/2006/main">
  <c r="F10" i="5" l="1"/>
  <c r="F11" i="5"/>
  <c r="F12" i="5"/>
  <c r="F8" i="5"/>
  <c r="F7" i="5"/>
  <c r="F6" i="5"/>
  <c r="F5" i="5"/>
  <c r="F19" i="4"/>
  <c r="F18" i="4"/>
  <c r="F13" i="5" l="1"/>
  <c r="D15" i="1" s="1"/>
  <c r="F15" i="4"/>
  <c r="F13" i="4"/>
  <c r="F14" i="4"/>
  <c r="F9" i="4"/>
  <c r="F23" i="4"/>
  <c r="F22" i="4"/>
  <c r="F21" i="4"/>
  <c r="F17" i="4"/>
  <c r="F16" i="4"/>
  <c r="F12" i="4"/>
  <c r="F11" i="4"/>
  <c r="F10" i="4"/>
  <c r="F8" i="4"/>
  <c r="F7" i="4"/>
  <c r="F6" i="4"/>
  <c r="F5" i="4"/>
  <c r="F18" i="3"/>
  <c r="F17" i="3"/>
  <c r="F16" i="3"/>
  <c r="F14" i="3"/>
  <c r="F13" i="3"/>
  <c r="F12" i="3"/>
  <c r="F11" i="3"/>
  <c r="F10" i="3"/>
  <c r="F8" i="3"/>
  <c r="F7" i="3"/>
  <c r="F6" i="3"/>
  <c r="F5" i="3"/>
  <c r="F14" i="2"/>
  <c r="F13" i="2"/>
  <c r="F12" i="2"/>
  <c r="F10" i="2"/>
  <c r="F9" i="2"/>
  <c r="F8" i="2"/>
  <c r="F7" i="2"/>
  <c r="F6" i="2"/>
  <c r="F5" i="2"/>
  <c r="F15" i="2" l="1"/>
  <c r="D12" i="1" s="1"/>
  <c r="F19" i="3"/>
  <c r="D13" i="1" s="1"/>
  <c r="F24" i="4"/>
  <c r="D14" i="1" s="1"/>
  <c r="D18" i="1" l="1"/>
</calcChain>
</file>

<file path=xl/sharedStrings.xml><?xml version="1.0" encoding="utf-8"?>
<sst xmlns="http://schemas.openxmlformats.org/spreadsheetml/2006/main" count="129" uniqueCount="68">
  <si>
    <t>m3</t>
  </si>
  <si>
    <t>Troškovnik asfaltiranja na području grada Novalje u 2017. godini</t>
  </si>
  <si>
    <t>UKUPNO:</t>
  </si>
  <si>
    <t>Opis stavke</t>
  </si>
  <si>
    <t>mjerna jedinica</t>
  </si>
  <si>
    <t>količina</t>
  </si>
  <si>
    <t>jed.cijena</t>
  </si>
  <si>
    <t>ukupno</t>
  </si>
  <si>
    <t xml:space="preserve">m2  </t>
  </si>
  <si>
    <t xml:space="preserve">m3  </t>
  </si>
  <si>
    <t xml:space="preserve">Fino planiranje i valjanje posteljice. Potreban modul zbijenosti Me=40 MN/m2. </t>
  </si>
  <si>
    <t xml:space="preserve">Zasijecanje asfaltnog kolnika motornom pilom u pravilne geometrijske likove Zasijecanje se obavlja na dijelu ulice gdje će biti uklonjen oštećeni asfalt te na spoju novog i starog asfalta kako bi se dobila potrebna ravnina zasijecanja i kvaliteta veza sa postojećim asfaltom.  Obračun po m' zasječenog kolnika.  U cijenu uračunati utovara i odvoz izrezanog asfalta. </t>
  </si>
  <si>
    <t>m1</t>
  </si>
  <si>
    <t>Podizanje ili spuštanje poklopaca instalacija. Ukoliko se u postojećem kolniku nalaze poklopci instalacija, vodovodnih priključaka, poklopci kanalizacije, telefonskih vodova i slično, kojih je potrebno podići ili spustiti na visinu nivelete novog asfalta. Obračun po komadu podignutog ili spuštenog poklopca.</t>
  </si>
  <si>
    <t>kanalizacijski</t>
  </si>
  <si>
    <t>kom</t>
  </si>
  <si>
    <t>cestovne kapice ventila, hidranata</t>
  </si>
  <si>
    <t>telefonski</t>
  </si>
  <si>
    <t>I. MAKADAMSKI PUTEVI</t>
  </si>
  <si>
    <t xml:space="preserve">1. Strojno uklanjanje rastresitog površinskog sloja zemlje, šljunka, starog asfalta i betona sa površine puta u sloju debljine 20 cm u odnosu na postojeću kotu  terena po čitavoj širini i dužini puta, radi postavljanja novog nosivog  sloja podloge kolne konstrukcije. Obračun po m² uklonjenog materijala. </t>
  </si>
  <si>
    <t xml:space="preserve">2. Utovar i odvoz materijala iz iskopa. Pronalazak deponija je obveza Izvođača uz napomenu da na otoku ne postoji službeni deponij. Obračun količine u rastresitom stanju. Obračunska rastresitost je 33%.
</t>
  </si>
  <si>
    <t xml:space="preserve">1. Strojno uklanjanje rastresitog površinskog sloja zemlje, šljunka, starog asfalta i betona sa površine puta u sloju debljine 20 cm u odnosu na postojeću kotu  terena po čitavoj širini i dužini prekopa, radi postavljanja novog nosivog  sloja podloge kolne konstrukcije. Obračun po m² uklonjenog materijala. </t>
  </si>
  <si>
    <t xml:space="preserve">2. Utovar,  odvoz i zbrinjavanje materijala iz iskopa. Pronalazak deponija je obveza Izvođača uz napomenu da na otoku ne postoji službeni deponij. Obračun količine u rastresitom stanju. Obračunska rastresitost je 33%.
</t>
  </si>
  <si>
    <t xml:space="preserve">3.Fino planiranje i valjanje posteljice. Potreban modul zbijenosti Me=40 MN/m2. </t>
  </si>
  <si>
    <t xml:space="preserve">4. Zasijecanje asfaltnog kolnika motornom pilom u pravilne geometrijske likove Zasijecanje se obavlja na dijelu ulice gdje će biti uklonjen oštećeni asfalt te na spoju novog i starog asfalta kako bi se dobila potrebna ravnina zasijecanja i kvaliteta veza sa postojećim asfaltom.  Obračun po m' zasječenog kolnika.  U cijenu uračunati utovara i odvoz izrezanog asfalta. </t>
  </si>
  <si>
    <t>Debljina 30 cm</t>
  </si>
  <si>
    <t>Debljina 15 cm</t>
  </si>
  <si>
    <t>Izvedba betonske podloge betonom C 16/20 u sloju debljine 20 cm</t>
  </si>
  <si>
    <t>NAPOMENA: Radovi asfaltiranja se obavljaju isključivo po nalogu investitora, odnosno na trasama koje definira investitor, a na području cijalog grada Novalje (Lun-Metajna). Troškovnik je podijeljen u 4 cjeline. Radovi obuhvaćaju presvlačenje postojećeh makadamskih puteva asfaltom, sanaciju prekopa na području grada, rekonstrukciju ulice Caskin put u Novalji te izvedbu objekata oborinske odvodnje na kritičnim punktovima.</t>
  </si>
  <si>
    <t>8.Podizanje ili spuštanje poklopaca instalacija. Ukoliko se u postojećem kolniku nalaze poklopci instalacija, vodovodnih priključaka, poklopci kanalizacije, telefonskih vodova i slično, kojih je potrebno podići ili spustiti na visinu nivelete novog asfalta. Obračun po komadu podignutog ili spuštenog poklopca.</t>
  </si>
  <si>
    <t>II. PREKOPI</t>
  </si>
  <si>
    <t>III. CASKIN PUT</t>
  </si>
  <si>
    <t xml:space="preserve">1. Iskolčenje trase i objekata. Prije početka radova potrebno je iskolčiti os trase i označiti na terenu prema projektnoj dokumentaciji, a u tjeku radova iskolčavati pozicije tlocrtne i visinske za ugradnju svih cestovnih rubnjaka i kontrolu granica parcele prometnice. Obračun po m iskolčene osi trase ceste. </t>
  </si>
  <si>
    <t>m</t>
  </si>
  <si>
    <t>5. Fino planiranje i profiliranje posteljice u usjecima i nasipima sa valjanjem. Modul zbijenosti ispitan ispitan kružnom pločom promjera 30 cm treba iznositi Me = 40 MN/m2  u cijenu uračunato zbijanje, planiranje ± 2,00 cm mjereno letvom dužine 4 m kao i ispitivanja kružnom pločom na svakih  1000 m2 . Obračun po m2  isplanirane i ispitane površine. Količine prema računskom iskazu masa.</t>
  </si>
  <si>
    <t>6. Izvedba nasipa od drobljenog kamenog materijala. Nasip se izvodi na dijelu kolnika kao donji nosivi sloj podloge kolne konstrukcije, a na dijelu izvan prometnice kao klasičan nasip. Izradi sloja na dijelu kolnika smije se pristupiti tek pošto nadzorni inženjer primi planum donjeg stroja (posteljicu) u pogledu ravnosti i zbijenosti. Materijal za izradu ovog sloja je drobljeni kamen proizveden od zdrave, homogene i čvrste stijenske mase, a mora odgovarati važećim standardima. Kvalitetu stijenske mase treba dokazati atestima ne starijim od godinu dana. Debljina sloja ovisi o potrebnom iskopu ili potrebnom nasipavanju do razine bitumeniziranog nosivog sloja (BNS-a) određenog detaljem rubnjaka i konstrukcijom kolnika. Traženi modul zbijenosti na dijelu kolne površine površini ispitan kružnom pločom promjera 30 cm iznosi Me=80 MN/m2. Obračun po m3 izvedenog nasipa. Količina prema računskom iskazu masa.</t>
  </si>
  <si>
    <t>7. Izrada bankina od zemljanog materijala. Zemljani materijal za nasipavanje bankina treba dovesti iz pozajmice ili za ovu svrhu rezerviranih dijelova usjeka. Materijal treba dovesti do mjesta ugradbe, razastrti u slojevima debljine 15 cm i nabiti mehaničkim sredstvima. Napredovanje izrade bankine po visini treba uskladiti sa izradom gornjeg stroja (tampona, rubnjaka). Humus se ne smije uporabiti za izradu bankina. Obračun po m2 izvedene bankine.</t>
  </si>
  <si>
    <t>8. Dobava i ugradba betonskih montažnih rubnjaka 15x25 cm. U cijenu uračunato: iskop temelja, ugradba montažnih betonskih cestovnih rubnjaka, betonsko ojačanje rubnjaka sa stražnje strane, fugiranje spojnica rubnjaka i svi prijenosi. Za ugrađene rubnjake izvođač je dužan podnijeti ateste o kvaliteti. Obračun po m' ugrađenog rubnjaka</t>
  </si>
  <si>
    <t>9. Polaganje PVC cijevi za oborinsku odvodnju. Prije polaganja cijevi potrebno je izraditi podlogu od betona MB - 10. ACC cijevi se polažu na betonsku podlogu debljine 10 cm. Iznad cijevi polaže se sloj pijeska 30 cm mjereno iznad tjemena cijevi, kao obloga i zaštita cijevi. Iznad sloja pijeska dopušta se zatrpavanje sitnijim materijalom iz iskopa. U cijenu ulazi iskop rova do potredne dubine min. 60 cm do tjemena cijevi, izrada betonske podloge, dobava i postava cijevi, zatrpavanje pijeskom, svi prijevozi i rad. Preostala visina rova zatrpava se u slojevima debljine 30 cm sa deponiranim materijalom iz iskopa. U pogledu kvalitete izrade primjenjivati će se standard HRN U. B1. 038.Obračun po m' ugrađene cijevi za spoj vodolovki na upojni bunar, Ø 300</t>
  </si>
  <si>
    <t>10. Izvedba okna slivnika od betonskih cijevi Ø 50 cm. Rad obuhvaća iskop i odvoz iskopanog materijala za okno, dobava i postavljanje oplate, betoniranje okna betonom MB-20 i izradu cementne glazure. U cijenu ulaze kompletno gotovi radovi prema detalju u projektu, u nizu sa 5 slivnika. Obračun po komadu izvedenog slivnika.</t>
  </si>
  <si>
    <t>11. Dobava i ugradba rešetaka slivnika. Na izvedena okna treba postaviti rešetke od lijevanog željeza prema projektu. U cijenu uračunata rešetka silvnika, okvirni dio te sav preostali rad prilikom postavljanja. Obračun po ugrađenoj rešetki.</t>
  </si>
  <si>
    <t>12.  Iskop rova za kanalizacijske cijevi u materijalu "B" kategorije, s planiranjem dna kanala s točnošću +/- 3 cm te iskop jame za upojni bunar.Dubina i širina iskopa utvrđuje se na licu mjesta s nadzornim inženjerom odnosno investitorom.Iskopani materijal odložiti min. 1,0 m od ruba iskopa s jedne strane i odvojiti krupniji materijal od sitnijeg (veličina zrna do 10 cm). Na mjestima spojeva cijevi s revizionim oknima i slivnicima kanalizacije, izvode se proširenja iskopa. U jediničnoj cijeni obuhvaćen je iskop tla, sva potrebna razupiranja, crpljenje vode, privremeno odlaganje materijala iz iskopa, utovar i odvoz viška materijala na odlagalište i čišćenje terena u pojasu rova nakon dovršenja radova.Obračun po m3 iskopanog materijala u sraslom stanju po idealnom presjeku.</t>
  </si>
  <si>
    <t xml:space="preserve">13. Izvedba upojnog bunara sa akomulacijom prema detalju u projektu. Rad obuhvaća izradu zidova od betonskih bloketa debljine 25 cm, izradu kamenog nabačaja (zaloga iza zida), izradu filterske ispune sloj lomljenog kamena debljine 200 cm, tucanika 30-50 mm debljine sloja 50 cm, izrada sloja pijeska 0-4 mm debljine sloja 30 cm, izrada AB nakapne ploče 10 x 50 x 50 cm, koja se postavlja na vrh sloja pijeska, izrada polumontažne stropne konstrukcije (bet.gredice + ispuna + tlačna ploča) , postavljanje željeznih penjalica te dobava i postava ljevanoželjeznog poklopca. Obračun po komadu komplet izvedenog upojnog bunara dimenzija 6,00x4,00x5,00m. </t>
  </si>
  <si>
    <t>15. Podizanje ili spuštanje poklopaca instalacija. Ukoliko se u postojećem kolniku nalaze poklopci instalacija, poklopci kanalizacije, vodovodnih priključaka, telefonskih vodova, vodolovke i slično, potrebno ih je u skladu s projektom podići ili spustiti na projektiranu visinu nivelete. Obračun po komadu izvedeno podignutog ili spuštenog poklopca.</t>
  </si>
  <si>
    <t>14. Izrada bitumeniziranog nosivog sloja (BNS) od drobljenog kamenog materijala za podravnanje debljine od 3 do 6 cm. Materijal za izvedbu ovog sloja je drobljeni kamen proizveden od zdrave, homogene i čvrste stijenske mase, a mora odgovarati važećim standardima (HRN B.B3.050.). Kvalitetu stijenske mase dokazati atestima ne starijim od godinu dana. U pogledu kvalitete BNS-a primjenjivati će se važeći standardi. (HRN U: E 9.021/8b.). Izvodi se na dijelovima trase ceste gdje je to predviđeno poprečnim presjecima, a za potrebe izravnavanja razine nosivog sloja do završnog trošivog sloja asfalta određenog detaljem rubnjaka i konstrukcijom kolnika (list2.22). Sva tekuća ispitivanja vrši izvođač o svom trošku. Obračun po m2 ugrađene asfaltne mase. Koločina prema računskom iskazu masa za podravnanje</t>
  </si>
  <si>
    <t>14. Izrada završnog trošivog (habajućeg) sloja po sistemu sitnizrnatog asfalt-betona AB 0/16 mm debljine 5 cm. Za ovaj sustav treba primjeniti prirodni ili drobljeni pijesak i kameno brašno eruptivnog porijekla (filter). Kvalitetu stijenske mase treba dokazati atestima ne starijim od godinu dana. U pogledu kvalitete AB - 0/16 mm primjenjivati će se važeći standardi. (HRN U.E4.014/90.) Sva tekuća ispitivanja obavlja izvođač o svom trošku. Obračun po m2  ugrađene asfaltne mase. Količina prema računskom iskazu masa uvećano za proširenje uklapanja sa postojećim ulicama.</t>
  </si>
  <si>
    <t>IV. OBORINSKA ODVODNJA</t>
  </si>
  <si>
    <t>1. Iskop rova za kanalizacijske cijevi u materijalu "B" kategorije, s planiranjem dna kanala s točnošću +/- 3 cm.Dubina i širina iskopa utvrđuje se na licu mjesta s nadzornim inženjerom odnosno investitorom.Iskopani materijal odložiti min. 1,0 m od ruba iskopa s jedne strane i odvojiti krupniji materijal od sitnijeg (veličina zrna do 10 cm). Na mjestima spojeva cijevi s revizionim oknima i slivnicima kanalizacije, izvode se proširenja iskopa. U jediničnoj cijeni obuhvaćen je iskop tla, sva potrebna razupiranja, crpljenje vode, privremeno odlaganje materijala iz iskopa, utovar i odvoz viška materijala na odlagalište i čišćenje terena u pojasu rova nakon dovršenja radova.Obračun po m3 iskopanog materijala u sraslom stanju po idealnom presjeku.</t>
  </si>
  <si>
    <t>2. Izrada pješčane posteljice cijevi d = 20 cm. U jediničnoj cijeni su obračunati: dobava, doprema, raznošenje duž rova prirodnog ili drobljenog pijeska veličine zrna 0-4 mm, ubacivanje pijeska u rov sa razastiranjem i planiranjem posteljice, potrebno nabijanje i podbijanje pijeska, kao i ostali radovi vezani za izradu posteljice i zaštitu kanalizacijskih cijevi. Obračun po m3 ugrađenog pijeska u zbijenom stanju.</t>
  </si>
  <si>
    <t>3. Ugradnja rebrastih PEHD  kanalizacijskih cijevi SN=8 kN/m2, Φ 315 / 271 (vanjski/unutarnji)mm. Jediničnom cijenom uključena je nabava i doprema cijevi, posebno za svaki profil, na gradilište s istovarom uz kanalizacijski rov, privremeno odlagalište ili skladištenje, razvoz duž trase, spuštanje u rov i ugradnja. U jediničnoj cijeni uračunat je sav rad, dodatni materijal i pribor potreban za potpunu propisnu ugradnju i spajanje cijevi, uključujući i spoj s revizionim oknima. Stavkom su obračunati fazonski komadi, brtvila, obrada spojeva i sve ostalo potrebno za potrebno dovršenje rada, uključivo i kontrolu nepropusnosti. Obračun po 1 m dobavljene cijevi.</t>
  </si>
  <si>
    <t>4. Izrada  slivnika.  Slivnik od montažnih PEHD cijevi - promjera 50 cm, dubine 2 m.  U stavku je uključen iskop, dobava i montaža PEHD cijevi promjera 50 cm, betonska podloga i obloga cijevi betonom C20/25, u debljini od d=10cm, zatrpavanje, transport viška materijala na deponiju, dobava i ugradnja slivničke rešetke s okvirom dimenzija 400x400mm nosivosti 400 kN,  te dobava i ugradba svog  materijala potrebnog za dovršenje radova. Obračun po komadu slivnika.</t>
  </si>
  <si>
    <t xml:space="preserve">5.Zatrpavanje rova kanalizacije. Zatrpavanje izvesti u slojevima i sabiti na traženu nosivost kako ne bi došlo do naknadnog slijeganja. Gornja kota zatrpavanja ovisi o potrebnoj površinskoj obradi terena. Za ispunu rova do 30 cm iznad tjemena cijevi upotrijebiti prirodni ili drobljeni šljunak veličine zrna 0-8 mm. Od 30 cm iznad tjemena cijevi do vrha rova upotrijebiti sitniji materijal (izdvojeni materijal iz iskopa). Ukoliko u iskopu nema dovoljno odgovarajućeg materijala, izvoditelj ga mora dovesti s pozajmišta, što je uključeno u jediničnu cijenu stavke. Zatrpavanje izvoditi u slojevima od 30 cm, uz polijevanje vodom. Materijal se zbija ručno ili laganim sredstvima za zbijanje tla kako ne bi došlo do oštećenja cijevi. Dio ispune, viši od 70 cm iznad tjemena cijevi, zbija se jačim strojevima za zbijanje. Jedinična cijena stavke uključuje sav potreban rad, materijal, sredstva i transporte za izvedbu opisanog rada. Obračun po m3 ugrađenog materijala:
</t>
  </si>
  <si>
    <t>a) šljunak veličine zrna 0-8 mm</t>
  </si>
  <si>
    <t>b) sitniji materijal iz iskopa</t>
  </si>
  <si>
    <t>6. Izrada komplet upojnog bunara (kanala) Rad obuhvaća iskop na mjestu upojnog bunara s razupiranjima, izradu suhozida od kamenih blokova, izradu slojeva kamenog nabačaja, tucanika i pijeska, izradu ab ploče i ab poklopca betonom C 25/30, izradu nakapne betonske ploče betonom C 20/30, ugradnju cijevi i lijevano-željeznih penjalica, sve prema detalju u projektu. Dubina upojnog bunara cca 4.0m, ostale dimenzije 3,0 m. Jediničnom cijenom uključena je priprema podloge, nabava, doprema (dovoz), ugradnja materijala, uklanjanje oplate i čišćenje okoliša od otpada nastalog izradom upojnog bunara (kanala) prema zadanim dimenzijama i uvjetima, kao i ispitivanje upojnosti terena "in situ",sav rad i materijal potreban za izvršenje rada, uključujući i eventualno razupiranje građevne jame, te utovar, odvoz i deponiranje iskopanog materijala. Obračun po kompletu izvedenog upojnog bunara (kanala):
 - upojni bunar</t>
  </si>
  <si>
    <t>UKUPNO I-IV:</t>
  </si>
  <si>
    <t>I. Ukupno MAKADAMSKI PUTEVI</t>
  </si>
  <si>
    <t>II. Ukupno SANACIJA PREKOPA</t>
  </si>
  <si>
    <t>III. Ukupno CASKIN PUT</t>
  </si>
  <si>
    <t>IV. Ukupno OBORINSKA ODVODNJA</t>
  </si>
  <si>
    <t xml:space="preserve">Izrada donjeg nosivog sloja podloge kolne konstrukcije od drobljenog kamenog materijala debljine sloja 15 cm. Materijal za izradu ovog sloja je drobljeni kamen, proizveden od zdrave homogene i čvrste stijenske mase, a mora odgovarati važećim standardima.   Modul zbijenosti ispitan kružnom pločom promjera 30 cm  treba iznositi Me=80 MN/m2. Stavka uključuje nabavu, dopremu i ugradnju odgovarajućeg materijala.   Obračun po m2 izvedenog sloja.
</t>
  </si>
  <si>
    <t xml:space="preserve">Izrada bitumeniziranog nosivog sloja 0-16 (BNHS) od drobljenog  kamenog materijala debljine 6cm. Materijal za izvedbu ovog sloja je drobljeni kamen proizveden od zdrave, homogene i čvrste stijenske mase, a mora odgovarati važećim standardima.(HRN B.B3.050.).     Kvalitetu stijenske mase dokazati atestima ne starijim od godine dana. U pogledu kvalitete BNHS-a primjenjivati će se važeći standardi.    (HRN  U:E 9.021/8b.) Sva tekuća ispitivanja vrši izvođač o svom trošku. Stavka uključuje nabavu, dopremu i ugradnju odgovarajućeg materijala. Obračun po m2 ugrađene asfaltne mase. </t>
  </si>
  <si>
    <t xml:space="preserve">7. Izrada završnog trošivog sloja po sistemu sitnozrnatog asfalt- betona AB 0/11  na mjestu sanacije prekopa gdje je već pripremljena  betonska podloga kanala, debljine sloja 4 cm. za ovaj sustav treba  primijeniti prirodni ili drobljeni pijesak i kameno brašno dolomitnog porijekla. Kvalitetu stijenske mase dokazati atestima ne starijim od  godine dana. U pogledu kvalitete AB 0/11  primjenjivati će se važeći  standardi. (HRN U:E 9.021/8b.) Sva tekuća ispitivanja vrši izvođač o svom trošku. Stavka uključuje nabavu, dopremu i ugradnju odgovarajućeg materijala.     Obračun po m2 ugrađene asfaltne mase.
</t>
  </si>
  <si>
    <t xml:space="preserve">6. Izrada bitumeniziranog nosivog sloja 0-16 (BNHS) od drobljenog  kamenog materijala debljine 6cm. Materijal za izvedbu ovog sloja je drobljeni kamen proizveden od zdrave, homogene i čvrste stijenske mase, a mora odgovarati važećim standardima.(HRN B.B3.050.).     Kvalitetu stijenske mase dokazati atestima ne starijim od godine dana. U pogledu kvalitete BNHS-a primjenjivati će se važeći standardi.    (HRN  U:E 9.021/8b.) Sva tekuća ispitivanja vrši izvođač o svom trošku. Stavka uključuje nabavu, dopremu i ugradnju odgovarajućeg materijala. Obračun po m2 ugrađene asfaltne mase. </t>
  </si>
  <si>
    <t xml:space="preserve">5. Izrada donjeg nosivog sloja podloge kolne konstrukcije od drobljenog kamenog materijala debljine sloja 15 cm. Materijal za izradu ovog sloja je drobljeni kamen, proizveden od zdrave homogene i čvrste stijenske mase, a mora odgovarati važećim standardima.   Modul zbijenosti ispitan kružnom pločom promjera 30 cm  treba iznositi Me=80 MN/m2. Stavka uključuje nabavu, dopremu i ugradnju odgovarajućeg materijala.
    Obračun po m2 izvedenog sloja.
</t>
  </si>
  <si>
    <t xml:space="preserve">2. Strojno frezanje (prosječne debljine 3-5cm) asfaltnih slojeva postojeće kolničke konstrukcije postupkom glodanja odgovarajućim strojevima. Kod deformiranog kolnika, ulegnuća kolotraga, nepravilnog poprečnog i uzdužnog nagiba, potrebno je za osiguranje minimalne debljine ojačanja kolnika asfaltnim slojevima skinuti dijelove postojećeg asfalta postupkom glodanja. U cijenu ulazi ukrcaj i odvoz materijala dobivenog glodanjem, pronalazak deponija je obveza izvođača uz napomenu da na otoku ne postoji službeni deponij. Obračun po m2 pripremljene površine (izglodane) za nanošenje novog završnog/trošivog sloja asfalta na rekonstrukciji ceste. Količina prema računskom iskazu masa.
</t>
  </si>
  <si>
    <t xml:space="preserve">3.Čišćenje kolnika. Prije polaganja završnog sloja asfalta potrebno je uz rub ceste očistiti kolnik od lišća, pijeska i drugih nečistoća na dijelu rekonstrukcije. Obračun po m2
</t>
  </si>
  <si>
    <t xml:space="preserve">4. Plitki iskop do prosječne dubine 30 cm. Iskop u materijalu "B" kategorije, podrazumijeva miješani kameni i zemljani materijali gdje nije potrebno miniranje, a obavlja se strojnim radom - rijanjem. Izvodi se na dijelovima trase ceste gdje je to predviđeno poprečnim presjecima, a za potrebe spuštanja nivelete kolnika ili proširenja kolnika. U cijenu ulazi prebacivanje i ukrcaj viška materijala u bilo koje prijevozno sredstvo i prijevoz na deponiju, pronalazak deponija je obveza izvođača uz napomenu da na otoku ne postoji službeni deponij. Obračun po m3  iskopanog materijala u sraslom stanju. Količina prema računskom iskazu masa.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</si>
</sst>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b/>
      <sz val="11"/>
      <color theme="1"/>
      <name val="Calibri"/>
      <family val="2"/>
      <charset val="238"/>
      <scheme val="minor"/>
    </font>
    <font>
      <sz val="12"/>
      <color theme="1"/>
      <name val="Calibri"/>
      <family val="2"/>
      <charset val="238"/>
      <scheme val="minor"/>
    </font>
    <font>
      <b/>
      <sz val="16"/>
      <color theme="1"/>
      <name val="Calibri"/>
      <family val="2"/>
      <charset val="238"/>
      <scheme val="minor"/>
    </font>
    <font>
      <b/>
      <sz val="12"/>
      <color theme="1"/>
      <name val="Calibri"/>
      <family val="2"/>
      <charset val="238"/>
      <scheme val="minor"/>
    </font>
    <font>
      <b/>
      <sz val="14"/>
      <color theme="1"/>
      <name val="Calibri"/>
      <family val="2"/>
      <charset val="238"/>
      <scheme val="minor"/>
    </font>
    <font>
      <sz val="12"/>
      <color theme="1"/>
      <name val="Calibri"/>
      <family val="2"/>
      <charset val="238"/>
    </font>
    <font>
      <sz val="6"/>
      <color theme="1"/>
      <name val="Calibri"/>
      <family val="2"/>
      <charset val="238"/>
      <scheme val="minor"/>
    </font>
    <font>
      <sz val="8"/>
      <color theme="1"/>
      <name val="Calibri"/>
      <family val="2"/>
      <charset val="238"/>
      <scheme val="minor"/>
    </font>
    <font>
      <sz val="10"/>
      <color rgb="FF000000"/>
      <name val="Arial"/>
      <family val="2"/>
      <charset val="238"/>
    </font>
    <font>
      <sz val="10"/>
      <color theme="1"/>
      <name val="Calibri"/>
      <family val="2"/>
      <charset val="238"/>
      <scheme val="minor"/>
    </font>
    <font>
      <sz val="10"/>
      <color theme="1"/>
      <name val="Arial"/>
      <family val="2"/>
      <charset val="238"/>
    </font>
    <font>
      <sz val="11"/>
      <color theme="1"/>
      <name val="Arial"/>
      <family val="2"/>
      <charset val="238"/>
    </font>
    <font>
      <b/>
      <sz val="10"/>
      <color theme="1"/>
      <name val="Calibri"/>
      <family val="2"/>
      <charset val="238"/>
      <scheme val="minor"/>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34">
    <xf numFmtId="0" fontId="0" fillId="0" borderId="0" xfId="0"/>
    <xf numFmtId="0" fontId="2" fillId="0" borderId="0" xfId="0" applyFont="1"/>
    <xf numFmtId="0" fontId="3" fillId="0" borderId="0" xfId="0" applyFont="1"/>
    <xf numFmtId="0" fontId="0" fillId="0" borderId="0" xfId="0" applyAlignment="1">
      <alignment horizontal="center"/>
    </xf>
    <xf numFmtId="0" fontId="0" fillId="0" borderId="0" xfId="0" applyAlignment="1">
      <alignment wrapText="1"/>
    </xf>
    <xf numFmtId="2" fontId="4" fillId="0" borderId="0" xfId="0" applyNumberFormat="1" applyFont="1"/>
    <xf numFmtId="0" fontId="4" fillId="0" borderId="0" xfId="0" applyFont="1"/>
    <xf numFmtId="0" fontId="1" fillId="0" borderId="0" xfId="0" applyFont="1" applyAlignment="1">
      <alignment horizontal="center" wrapText="1"/>
    </xf>
    <xf numFmtId="2" fontId="5" fillId="0" borderId="0" xfId="0" applyNumberFormat="1" applyFont="1"/>
    <xf numFmtId="0" fontId="6" fillId="0" borderId="1" xfId="0" applyFont="1" applyBorder="1" applyAlignment="1">
      <alignment wrapText="1"/>
    </xf>
    <xf numFmtId="0" fontId="0" fillId="0" borderId="0" xfId="0" applyAlignment="1">
      <alignment wrapText="1"/>
    </xf>
    <xf numFmtId="0" fontId="0" fillId="0" borderId="2" xfId="0" applyBorder="1"/>
    <xf numFmtId="0" fontId="7" fillId="0" borderId="2" xfId="0" applyFont="1" applyBorder="1" applyAlignment="1">
      <alignment wrapText="1"/>
    </xf>
    <xf numFmtId="0" fontId="8" fillId="0" borderId="2" xfId="0" applyFont="1" applyBorder="1"/>
    <xf numFmtId="0" fontId="1" fillId="0" borderId="2" xfId="0" applyFont="1" applyBorder="1"/>
    <xf numFmtId="0" fontId="10" fillId="0" borderId="2" xfId="0" applyFont="1" applyBorder="1"/>
    <xf numFmtId="4" fontId="10" fillId="0" borderId="2" xfId="0" applyNumberFormat="1" applyFont="1" applyBorder="1"/>
    <xf numFmtId="0" fontId="12" fillId="0" borderId="0" xfId="0" applyFont="1" applyAlignment="1">
      <alignment horizontal="justify"/>
    </xf>
    <xf numFmtId="0" fontId="13" fillId="2" borderId="3" xfId="0" applyFont="1" applyFill="1" applyBorder="1"/>
    <xf numFmtId="4" fontId="13" fillId="2" borderId="3" xfId="0" applyNumberFormat="1" applyFont="1" applyFill="1" applyBorder="1"/>
    <xf numFmtId="0" fontId="9" fillId="0" borderId="2" xfId="0" applyFont="1" applyBorder="1" applyAlignment="1">
      <alignment horizontal="justify" wrapText="1"/>
    </xf>
    <xf numFmtId="0" fontId="11" fillId="0" borderId="2" xfId="0" applyFont="1" applyBorder="1" applyAlignment="1">
      <alignment horizontal="justify"/>
    </xf>
    <xf numFmtId="0" fontId="11" fillId="0" borderId="2" xfId="0" applyFont="1" applyBorder="1" applyAlignment="1">
      <alignment horizontal="justify" wrapText="1"/>
    </xf>
    <xf numFmtId="0" fontId="12" fillId="0" borderId="2" xfId="0" applyFont="1" applyBorder="1" applyAlignment="1">
      <alignment horizontal="justify"/>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5" fillId="0" borderId="0" xfId="0" applyFont="1"/>
    <xf numFmtId="4" fontId="0" fillId="0" borderId="4" xfId="0" applyNumberFormat="1" applyBorder="1" applyAlignment="1">
      <alignment horizontal="right"/>
    </xf>
    <xf numFmtId="4" fontId="0" fillId="0" borderId="5" xfId="0" applyNumberFormat="1" applyBorder="1" applyAlignment="1">
      <alignment horizontal="right"/>
    </xf>
    <xf numFmtId="4" fontId="0" fillId="0" borderId="0" xfId="0" applyNumberFormat="1"/>
    <xf numFmtId="0" fontId="3" fillId="0" borderId="0" xfId="0" applyFont="1" applyAlignment="1">
      <alignment horizontal="center"/>
    </xf>
    <xf numFmtId="0" fontId="0" fillId="0" borderId="0" xfId="0" applyAlignment="1"/>
    <xf numFmtId="0" fontId="2" fillId="0" borderId="0" xfId="0" applyFont="1" applyAlignment="1">
      <alignment wrapText="1"/>
    </xf>
    <xf numFmtId="0" fontId="0" fillId="0" borderId="0" xfId="0" applyAlignment="1">
      <alignment wrapText="1"/>
    </xf>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7"/>
  <sheetViews>
    <sheetView tabSelected="1" view="pageBreakPreview" topLeftCell="A4" zoomScaleNormal="100" zoomScaleSheetLayoutView="100" workbookViewId="0">
      <selection activeCell="A4" sqref="A4:G4"/>
    </sheetView>
  </sheetViews>
  <sheetFormatPr defaultRowHeight="15" x14ac:dyDescent="0.25"/>
  <cols>
    <col min="1" max="1" width="45.5703125" customWidth="1"/>
    <col min="2" max="2" width="5.42578125" customWidth="1"/>
    <col min="3" max="3" width="6.7109375" customWidth="1"/>
    <col min="4" max="4" width="17.28515625" customWidth="1"/>
    <col min="5" max="5" width="8.85546875" customWidth="1"/>
    <col min="6" max="6" width="7.42578125" customWidth="1"/>
  </cols>
  <sheetData>
    <row r="3" spans="1:7" ht="15.75" customHeight="1" x14ac:dyDescent="0.25">
      <c r="A3" s="1"/>
    </row>
    <row r="4" spans="1:7" ht="21" x14ac:dyDescent="0.35">
      <c r="A4" s="30" t="s">
        <v>1</v>
      </c>
      <c r="B4" s="31"/>
      <c r="C4" s="31"/>
      <c r="D4" s="31"/>
      <c r="E4" s="31"/>
      <c r="F4" s="31"/>
      <c r="G4" s="31"/>
    </row>
    <row r="5" spans="1:7" ht="15.75" x14ac:dyDescent="0.25">
      <c r="A5" s="1"/>
    </row>
    <row r="6" spans="1:7" ht="21" x14ac:dyDescent="0.35">
      <c r="A6" s="2"/>
      <c r="B6" s="6"/>
      <c r="C6" s="6"/>
    </row>
    <row r="7" spans="1:7" ht="78.75" customHeight="1" x14ac:dyDescent="0.25">
      <c r="A7" s="32" t="s">
        <v>28</v>
      </c>
      <c r="B7" s="33"/>
      <c r="C7" s="33"/>
      <c r="D7" s="33"/>
      <c r="E7" s="33"/>
      <c r="F7" s="33"/>
      <c r="G7" s="33"/>
    </row>
    <row r="8" spans="1:7" ht="21" x14ac:dyDescent="0.35">
      <c r="A8" s="2"/>
    </row>
    <row r="10" spans="1:7" ht="18.75" x14ac:dyDescent="0.3">
      <c r="A10" s="26" t="s">
        <v>2</v>
      </c>
    </row>
    <row r="11" spans="1:7" ht="34.5" customHeight="1" x14ac:dyDescent="0.25">
      <c r="A11" s="4"/>
      <c r="D11" s="3"/>
      <c r="F11" s="5"/>
    </row>
    <row r="12" spans="1:7" ht="24.75" customHeight="1" thickBot="1" x14ac:dyDescent="0.3">
      <c r="A12" s="24" t="s">
        <v>56</v>
      </c>
      <c r="D12" s="27">
        <f>'Makadamski putevi'!F15</f>
        <v>0</v>
      </c>
      <c r="F12" s="5"/>
    </row>
    <row r="13" spans="1:7" ht="27" customHeight="1" thickBot="1" x14ac:dyDescent="0.3">
      <c r="A13" s="25" t="s">
        <v>57</v>
      </c>
      <c r="D13" s="28">
        <f>Prekopi!F19</f>
        <v>0</v>
      </c>
    </row>
    <row r="14" spans="1:7" ht="27" customHeight="1" thickBot="1" x14ac:dyDescent="0.3">
      <c r="A14" s="25" t="s">
        <v>58</v>
      </c>
      <c r="D14" s="28">
        <f>'Caskin put'!F24</f>
        <v>0</v>
      </c>
      <c r="F14" s="5"/>
    </row>
    <row r="15" spans="1:7" ht="26.25" customHeight="1" thickBot="1" x14ac:dyDescent="0.3">
      <c r="A15" s="24" t="s">
        <v>59</v>
      </c>
      <c r="D15" s="28">
        <f>Oborinska!F13</f>
        <v>0</v>
      </c>
    </row>
    <row r="16" spans="1:7" ht="18.75" x14ac:dyDescent="0.3">
      <c r="A16" s="7"/>
      <c r="F16" s="8"/>
    </row>
    <row r="18" spans="1:4" ht="26.25" customHeight="1" x14ac:dyDescent="0.35">
      <c r="A18" s="2" t="s">
        <v>55</v>
      </c>
      <c r="D18" s="29">
        <f>D12+D13+D14+D15</f>
        <v>0</v>
      </c>
    </row>
    <row r="29" spans="1:4" ht="15.75" x14ac:dyDescent="0.25">
      <c r="A29" s="9"/>
    </row>
    <row r="30" spans="1:4" ht="15.75" x14ac:dyDescent="0.25">
      <c r="A30" s="9"/>
    </row>
    <row r="31" spans="1:4" ht="15.75" x14ac:dyDescent="0.25">
      <c r="A31" s="9"/>
    </row>
    <row r="32" spans="1:4" ht="15.75" x14ac:dyDescent="0.25">
      <c r="A32" s="9"/>
    </row>
    <row r="33" spans="1:1" ht="15.75" x14ac:dyDescent="0.25">
      <c r="A33" s="9"/>
    </row>
    <row r="34" spans="1:1" ht="15.75" x14ac:dyDescent="0.25">
      <c r="A34" s="9"/>
    </row>
    <row r="35" spans="1:1" ht="15.75" x14ac:dyDescent="0.25">
      <c r="A35" s="9"/>
    </row>
    <row r="36" spans="1:1" ht="15.75" x14ac:dyDescent="0.25">
      <c r="A36" s="9"/>
    </row>
    <row r="37" spans="1:1" ht="15.75" x14ac:dyDescent="0.25">
      <c r="A37" s="9"/>
    </row>
  </sheetData>
  <mergeCells count="2">
    <mergeCell ref="A4:G4"/>
    <mergeCell ref="A7:G7"/>
  </mergeCell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5"/>
  <sheetViews>
    <sheetView view="pageBreakPreview" zoomScale="60" zoomScaleNormal="100" workbookViewId="0">
      <selection activeCell="E5" sqref="E5"/>
    </sheetView>
  </sheetViews>
  <sheetFormatPr defaultRowHeight="15" x14ac:dyDescent="0.25"/>
  <cols>
    <col min="1" max="1" width="5.7109375" customWidth="1"/>
    <col min="2" max="2" width="45.7109375" customWidth="1"/>
    <col min="6" max="6" width="10" customWidth="1"/>
  </cols>
  <sheetData>
    <row r="3" spans="2:6" x14ac:dyDescent="0.25">
      <c r="B3" s="11" t="s">
        <v>3</v>
      </c>
      <c r="C3" s="12" t="s">
        <v>4</v>
      </c>
      <c r="D3" s="13" t="s">
        <v>5</v>
      </c>
      <c r="E3" s="13" t="s">
        <v>6</v>
      </c>
      <c r="F3" s="13" t="s">
        <v>7</v>
      </c>
    </row>
    <row r="4" spans="2:6" x14ac:dyDescent="0.25">
      <c r="B4" s="14" t="s">
        <v>18</v>
      </c>
      <c r="C4" s="12"/>
      <c r="D4" s="13"/>
      <c r="E4" s="13"/>
      <c r="F4" s="13"/>
    </row>
    <row r="5" spans="2:6" ht="89.25" customHeight="1" x14ac:dyDescent="0.25">
      <c r="B5" s="20" t="s">
        <v>19</v>
      </c>
      <c r="C5" s="15" t="s">
        <v>8</v>
      </c>
      <c r="D5" s="16">
        <v>6000</v>
      </c>
      <c r="E5" s="16"/>
      <c r="F5" s="16">
        <f t="shared" ref="F5:F10" si="0">D5*E5</f>
        <v>0</v>
      </c>
    </row>
    <row r="6" spans="2:6" ht="64.5" x14ac:dyDescent="0.25">
      <c r="B6" s="20" t="s">
        <v>20</v>
      </c>
      <c r="C6" s="15" t="s">
        <v>9</v>
      </c>
      <c r="D6" s="16">
        <v>2000</v>
      </c>
      <c r="E6" s="16"/>
      <c r="F6" s="16">
        <f t="shared" si="0"/>
        <v>0</v>
      </c>
    </row>
    <row r="7" spans="2:6" ht="26.25" x14ac:dyDescent="0.25">
      <c r="B7" s="21" t="s">
        <v>10</v>
      </c>
      <c r="C7" s="15" t="s">
        <v>8</v>
      </c>
      <c r="D7" s="16">
        <v>6000</v>
      </c>
      <c r="E7" s="16"/>
      <c r="F7" s="16">
        <f t="shared" si="0"/>
        <v>0</v>
      </c>
    </row>
    <row r="8" spans="2:6" ht="102.75" x14ac:dyDescent="0.25">
      <c r="B8" s="22" t="s">
        <v>11</v>
      </c>
      <c r="C8" s="15" t="s">
        <v>12</v>
      </c>
      <c r="D8" s="16">
        <v>100</v>
      </c>
      <c r="E8" s="16"/>
      <c r="F8" s="16">
        <f t="shared" si="0"/>
        <v>0</v>
      </c>
    </row>
    <row r="9" spans="2:6" ht="123" customHeight="1" x14ac:dyDescent="0.25">
      <c r="B9" s="22" t="s">
        <v>60</v>
      </c>
      <c r="C9" s="15" t="s">
        <v>8</v>
      </c>
      <c r="D9" s="16">
        <v>6000</v>
      </c>
      <c r="E9" s="16"/>
      <c r="F9" s="16">
        <f t="shared" si="0"/>
        <v>0</v>
      </c>
    </row>
    <row r="10" spans="2:6" ht="144.75" customHeight="1" x14ac:dyDescent="0.25">
      <c r="B10" s="22" t="s">
        <v>61</v>
      </c>
      <c r="C10" s="15" t="s">
        <v>8</v>
      </c>
      <c r="D10" s="16">
        <v>6000</v>
      </c>
      <c r="E10" s="16"/>
      <c r="F10" s="16">
        <f t="shared" si="0"/>
        <v>0</v>
      </c>
    </row>
    <row r="11" spans="2:6" ht="90" x14ac:dyDescent="0.25">
      <c r="B11" s="22" t="s">
        <v>13</v>
      </c>
      <c r="C11" s="15"/>
      <c r="D11" s="16"/>
      <c r="E11" s="16"/>
      <c r="F11" s="16"/>
    </row>
    <row r="12" spans="2:6" x14ac:dyDescent="0.25">
      <c r="B12" s="23" t="s">
        <v>14</v>
      </c>
      <c r="C12" s="15" t="s">
        <v>15</v>
      </c>
      <c r="D12" s="16">
        <v>10</v>
      </c>
      <c r="E12" s="16"/>
      <c r="F12" s="16">
        <f>D12*E12</f>
        <v>0</v>
      </c>
    </row>
    <row r="13" spans="2:6" x14ac:dyDescent="0.25">
      <c r="B13" s="23" t="s">
        <v>16</v>
      </c>
      <c r="C13" s="15" t="s">
        <v>15</v>
      </c>
      <c r="D13" s="16">
        <v>20</v>
      </c>
      <c r="E13" s="16"/>
      <c r="F13" s="16">
        <f>D13*E13</f>
        <v>0</v>
      </c>
    </row>
    <row r="14" spans="2:6" x14ac:dyDescent="0.25">
      <c r="B14" s="23" t="s">
        <v>17</v>
      </c>
      <c r="C14" s="15" t="s">
        <v>15</v>
      </c>
      <c r="D14" s="16">
        <v>8</v>
      </c>
      <c r="E14" s="16"/>
      <c r="F14" s="16">
        <f>D14*E14</f>
        <v>0</v>
      </c>
    </row>
    <row r="15" spans="2:6" ht="15.75" thickBot="1" x14ac:dyDescent="0.3">
      <c r="B15" s="17"/>
      <c r="C15" s="18"/>
      <c r="D15" s="19"/>
      <c r="E15" s="19"/>
      <c r="F15" s="19">
        <f>SUM(F5:F14)</f>
        <v>0</v>
      </c>
    </row>
  </sheetData>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9"/>
  <sheetViews>
    <sheetView view="pageBreakPreview" topLeftCell="A6" zoomScale="60" zoomScaleNormal="100" workbookViewId="0">
      <selection activeCell="E18" sqref="E18"/>
    </sheetView>
  </sheetViews>
  <sheetFormatPr defaultRowHeight="15" x14ac:dyDescent="0.25"/>
  <cols>
    <col min="1" max="1" width="5.7109375" customWidth="1"/>
    <col min="2" max="2" width="45.5703125" customWidth="1"/>
    <col min="6" max="6" width="10.28515625" customWidth="1"/>
  </cols>
  <sheetData>
    <row r="3" spans="2:6" x14ac:dyDescent="0.25">
      <c r="B3" s="11" t="s">
        <v>3</v>
      </c>
      <c r="C3" s="12" t="s">
        <v>4</v>
      </c>
      <c r="D3" s="13" t="s">
        <v>5</v>
      </c>
      <c r="E3" s="13" t="s">
        <v>6</v>
      </c>
      <c r="F3" s="13" t="s">
        <v>7</v>
      </c>
    </row>
    <row r="4" spans="2:6" x14ac:dyDescent="0.25">
      <c r="B4" s="14" t="s">
        <v>30</v>
      </c>
      <c r="C4" s="12"/>
      <c r="D4" s="13"/>
      <c r="E4" s="13"/>
      <c r="F4" s="13"/>
    </row>
    <row r="5" spans="2:6" ht="77.25" x14ac:dyDescent="0.25">
      <c r="B5" s="20" t="s">
        <v>21</v>
      </c>
      <c r="C5" s="15" t="s">
        <v>8</v>
      </c>
      <c r="D5" s="16">
        <v>1300</v>
      </c>
      <c r="E5" s="16"/>
      <c r="F5" s="16">
        <f>D5*E5</f>
        <v>0</v>
      </c>
    </row>
    <row r="6" spans="2:6" ht="77.25" x14ac:dyDescent="0.25">
      <c r="B6" s="20" t="s">
        <v>22</v>
      </c>
      <c r="C6" s="15" t="s">
        <v>9</v>
      </c>
      <c r="D6" s="16">
        <v>400</v>
      </c>
      <c r="E6" s="16"/>
      <c r="F6" s="16">
        <f t="shared" ref="F6:F14" si="0">D6*E6</f>
        <v>0</v>
      </c>
    </row>
    <row r="7" spans="2:6" ht="26.25" x14ac:dyDescent="0.25">
      <c r="B7" s="21" t="s">
        <v>23</v>
      </c>
      <c r="C7" s="15" t="s">
        <v>8</v>
      </c>
      <c r="D7" s="16">
        <v>1300</v>
      </c>
      <c r="E7" s="16"/>
      <c r="F7" s="16">
        <f t="shared" si="0"/>
        <v>0</v>
      </c>
    </row>
    <row r="8" spans="2:6" ht="102.75" x14ac:dyDescent="0.25">
      <c r="B8" s="22" t="s">
        <v>24</v>
      </c>
      <c r="C8" s="15" t="s">
        <v>12</v>
      </c>
      <c r="D8" s="16">
        <v>1400</v>
      </c>
      <c r="E8" s="16"/>
      <c r="F8" s="16">
        <f t="shared" si="0"/>
        <v>0</v>
      </c>
    </row>
    <row r="9" spans="2:6" ht="135" customHeight="1" x14ac:dyDescent="0.25">
      <c r="B9" s="22" t="s">
        <v>64</v>
      </c>
      <c r="C9" s="15"/>
      <c r="D9" s="16"/>
      <c r="E9" s="16"/>
      <c r="F9" s="16"/>
    </row>
    <row r="10" spans="2:6" x14ac:dyDescent="0.25">
      <c r="B10" s="22" t="s">
        <v>25</v>
      </c>
      <c r="C10" s="15" t="s">
        <v>8</v>
      </c>
      <c r="D10" s="16">
        <v>200</v>
      </c>
      <c r="E10" s="16"/>
      <c r="F10" s="16">
        <f>D10*E10</f>
        <v>0</v>
      </c>
    </row>
    <row r="11" spans="2:6" x14ac:dyDescent="0.25">
      <c r="B11" s="22" t="s">
        <v>26</v>
      </c>
      <c r="C11" s="15" t="s">
        <v>8</v>
      </c>
      <c r="D11" s="16">
        <v>1000</v>
      </c>
      <c r="E11" s="16"/>
      <c r="F11" s="16">
        <f>D11*E11</f>
        <v>0</v>
      </c>
    </row>
    <row r="12" spans="2:6" ht="26.25" x14ac:dyDescent="0.25">
      <c r="B12" s="22" t="s">
        <v>27</v>
      </c>
      <c r="C12" s="15" t="s">
        <v>8</v>
      </c>
      <c r="D12" s="16">
        <v>100</v>
      </c>
      <c r="E12" s="16"/>
      <c r="F12" s="16">
        <f>D12*E12</f>
        <v>0</v>
      </c>
    </row>
    <row r="13" spans="2:6" ht="153.75" x14ac:dyDescent="0.25">
      <c r="B13" s="22" t="s">
        <v>63</v>
      </c>
      <c r="C13" s="15" t="s">
        <v>8</v>
      </c>
      <c r="D13" s="16">
        <v>1200</v>
      </c>
      <c r="E13" s="16"/>
      <c r="F13" s="16">
        <f t="shared" si="0"/>
        <v>0</v>
      </c>
    </row>
    <row r="14" spans="2:6" ht="173.25" customHeight="1" x14ac:dyDescent="0.25">
      <c r="B14" s="22" t="s">
        <v>62</v>
      </c>
      <c r="C14" s="15" t="s">
        <v>8</v>
      </c>
      <c r="D14" s="16">
        <v>200</v>
      </c>
      <c r="E14" s="16"/>
      <c r="F14" s="16">
        <f t="shared" si="0"/>
        <v>0</v>
      </c>
    </row>
    <row r="15" spans="2:6" ht="90" x14ac:dyDescent="0.25">
      <c r="B15" s="22" t="s">
        <v>29</v>
      </c>
      <c r="C15" s="15"/>
      <c r="D15" s="16"/>
      <c r="E15" s="16"/>
      <c r="F15" s="16"/>
    </row>
    <row r="16" spans="2:6" x14ac:dyDescent="0.25">
      <c r="B16" s="23" t="s">
        <v>14</v>
      </c>
      <c r="C16" s="15" t="s">
        <v>15</v>
      </c>
      <c r="D16" s="16">
        <v>10</v>
      </c>
      <c r="E16" s="16"/>
      <c r="F16" s="16">
        <f>D16*E16</f>
        <v>0</v>
      </c>
    </row>
    <row r="17" spans="2:6" x14ac:dyDescent="0.25">
      <c r="B17" s="23" t="s">
        <v>16</v>
      </c>
      <c r="C17" s="15" t="s">
        <v>15</v>
      </c>
      <c r="D17" s="16">
        <v>25</v>
      </c>
      <c r="E17" s="16"/>
      <c r="F17" s="16">
        <f>D17*E17</f>
        <v>0</v>
      </c>
    </row>
    <row r="18" spans="2:6" x14ac:dyDescent="0.25">
      <c r="B18" s="23" t="s">
        <v>17</v>
      </c>
      <c r="C18" s="15" t="s">
        <v>15</v>
      </c>
      <c r="D18" s="16">
        <v>8</v>
      </c>
      <c r="E18" s="16"/>
      <c r="F18" s="16">
        <f>D18*E18</f>
        <v>0</v>
      </c>
    </row>
    <row r="19" spans="2:6" ht="15.75" thickBot="1" x14ac:dyDescent="0.3">
      <c r="B19" s="17"/>
      <c r="C19" s="18"/>
      <c r="D19" s="19"/>
      <c r="E19" s="19"/>
      <c r="F19" s="19">
        <f>SUM(F5:F18)</f>
        <v>0</v>
      </c>
    </row>
  </sheetData>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4"/>
  <sheetViews>
    <sheetView view="pageBreakPreview" zoomScale="60" zoomScaleNormal="100" workbookViewId="0">
      <selection activeCell="E23" sqref="E5:E23"/>
    </sheetView>
  </sheetViews>
  <sheetFormatPr defaultRowHeight="15" x14ac:dyDescent="0.25"/>
  <cols>
    <col min="1" max="1" width="5.28515625" customWidth="1"/>
    <col min="2" max="2" width="45.85546875" customWidth="1"/>
    <col min="6" max="6" width="10" customWidth="1"/>
  </cols>
  <sheetData>
    <row r="3" spans="2:6" x14ac:dyDescent="0.25">
      <c r="B3" s="11" t="s">
        <v>3</v>
      </c>
      <c r="C3" s="12" t="s">
        <v>4</v>
      </c>
      <c r="D3" s="13" t="s">
        <v>5</v>
      </c>
      <c r="E3" s="13" t="s">
        <v>6</v>
      </c>
      <c r="F3" s="13" t="s">
        <v>7</v>
      </c>
    </row>
    <row r="4" spans="2:6" x14ac:dyDescent="0.25">
      <c r="B4" s="14" t="s">
        <v>31</v>
      </c>
      <c r="C4" s="12"/>
      <c r="D4" s="13"/>
      <c r="E4" s="13"/>
      <c r="F4" s="13"/>
    </row>
    <row r="5" spans="2:6" ht="90" x14ac:dyDescent="0.25">
      <c r="B5" s="20" t="s">
        <v>32</v>
      </c>
      <c r="C5" s="15" t="s">
        <v>33</v>
      </c>
      <c r="D5" s="16">
        <v>250</v>
      </c>
      <c r="E5" s="16"/>
      <c r="F5" s="16">
        <f>D5*E5</f>
        <v>0</v>
      </c>
    </row>
    <row r="6" spans="2:6" ht="183.75" customHeight="1" x14ac:dyDescent="0.25">
      <c r="B6" s="20" t="s">
        <v>65</v>
      </c>
      <c r="C6" s="15" t="s">
        <v>8</v>
      </c>
      <c r="D6" s="16">
        <v>1350</v>
      </c>
      <c r="E6" s="16"/>
      <c r="F6" s="16">
        <f t="shared" ref="F6:F18" si="0">D6*E6</f>
        <v>0</v>
      </c>
    </row>
    <row r="7" spans="2:6" ht="62.25" customHeight="1" x14ac:dyDescent="0.25">
      <c r="B7" s="22" t="s">
        <v>66</v>
      </c>
      <c r="C7" s="15" t="s">
        <v>8</v>
      </c>
      <c r="D7" s="16">
        <v>1350</v>
      </c>
      <c r="E7" s="16"/>
      <c r="F7" s="16">
        <f t="shared" si="0"/>
        <v>0</v>
      </c>
    </row>
    <row r="8" spans="2:6" ht="166.5" x14ac:dyDescent="0.25">
      <c r="B8" s="22" t="s">
        <v>67</v>
      </c>
      <c r="C8" s="15" t="s">
        <v>0</v>
      </c>
      <c r="D8" s="16">
        <v>50</v>
      </c>
      <c r="E8" s="16"/>
      <c r="F8" s="16">
        <f t="shared" si="0"/>
        <v>0</v>
      </c>
    </row>
    <row r="9" spans="2:6" ht="102.75" x14ac:dyDescent="0.25">
      <c r="B9" s="22" t="s">
        <v>34</v>
      </c>
      <c r="C9" s="15" t="s">
        <v>8</v>
      </c>
      <c r="D9" s="16">
        <v>1350</v>
      </c>
      <c r="E9" s="16"/>
      <c r="F9" s="16">
        <f t="shared" si="0"/>
        <v>0</v>
      </c>
    </row>
    <row r="10" spans="2:6" ht="237" customHeight="1" x14ac:dyDescent="0.25">
      <c r="B10" s="22" t="s">
        <v>35</v>
      </c>
      <c r="C10" s="15" t="s">
        <v>0</v>
      </c>
      <c r="D10" s="16">
        <v>80</v>
      </c>
      <c r="E10" s="16"/>
      <c r="F10" s="16">
        <f t="shared" ref="F10:F15" si="1">D10*E10</f>
        <v>0</v>
      </c>
    </row>
    <row r="11" spans="2:6" ht="124.5" customHeight="1" x14ac:dyDescent="0.25">
      <c r="B11" s="22" t="s">
        <v>36</v>
      </c>
      <c r="C11" s="15" t="s">
        <v>8</v>
      </c>
      <c r="D11" s="16">
        <v>150</v>
      </c>
      <c r="E11" s="16"/>
      <c r="F11" s="16">
        <f t="shared" si="1"/>
        <v>0</v>
      </c>
    </row>
    <row r="12" spans="2:6" ht="90" x14ac:dyDescent="0.25">
      <c r="B12" s="22" t="s">
        <v>37</v>
      </c>
      <c r="C12" s="15" t="s">
        <v>33</v>
      </c>
      <c r="D12" s="16">
        <v>500</v>
      </c>
      <c r="E12" s="16"/>
      <c r="F12" s="16">
        <f t="shared" si="1"/>
        <v>0</v>
      </c>
    </row>
    <row r="13" spans="2:6" ht="204.75" x14ac:dyDescent="0.25">
      <c r="B13" s="22" t="s">
        <v>38</v>
      </c>
      <c r="C13" s="15" t="s">
        <v>33</v>
      </c>
      <c r="D13" s="16">
        <v>20</v>
      </c>
      <c r="E13" s="16"/>
      <c r="F13" s="16">
        <f t="shared" si="1"/>
        <v>0</v>
      </c>
    </row>
    <row r="14" spans="2:6" ht="90" x14ac:dyDescent="0.25">
      <c r="B14" s="22" t="s">
        <v>39</v>
      </c>
      <c r="C14" s="15" t="s">
        <v>15</v>
      </c>
      <c r="D14" s="16">
        <v>6</v>
      </c>
      <c r="E14" s="16"/>
      <c r="F14" s="16">
        <f t="shared" si="1"/>
        <v>0</v>
      </c>
    </row>
    <row r="15" spans="2:6" ht="64.5" x14ac:dyDescent="0.25">
      <c r="B15" s="22" t="s">
        <v>40</v>
      </c>
      <c r="C15" s="15" t="s">
        <v>15</v>
      </c>
      <c r="D15" s="16">
        <v>6</v>
      </c>
      <c r="E15" s="16"/>
      <c r="F15" s="16">
        <f t="shared" si="1"/>
        <v>0</v>
      </c>
    </row>
    <row r="16" spans="2:6" ht="204" customHeight="1" x14ac:dyDescent="0.25">
      <c r="B16" s="22" t="s">
        <v>41</v>
      </c>
      <c r="C16" s="15" t="s">
        <v>0</v>
      </c>
      <c r="D16" s="16">
        <v>250</v>
      </c>
      <c r="E16" s="16"/>
      <c r="F16" s="16">
        <f t="shared" si="0"/>
        <v>0</v>
      </c>
    </row>
    <row r="17" spans="2:6" ht="179.25" x14ac:dyDescent="0.25">
      <c r="B17" s="22" t="s">
        <v>42</v>
      </c>
      <c r="C17" s="15" t="s">
        <v>15</v>
      </c>
      <c r="D17" s="16">
        <v>1</v>
      </c>
      <c r="E17" s="16"/>
      <c r="F17" s="16">
        <f t="shared" si="0"/>
        <v>0</v>
      </c>
    </row>
    <row r="18" spans="2:6" ht="217.5" x14ac:dyDescent="0.25">
      <c r="B18" s="22" t="s">
        <v>44</v>
      </c>
      <c r="C18" s="15" t="s">
        <v>8</v>
      </c>
      <c r="D18" s="16">
        <v>1350</v>
      </c>
      <c r="E18" s="16"/>
      <c r="F18" s="16">
        <f t="shared" si="0"/>
        <v>0</v>
      </c>
    </row>
    <row r="19" spans="2:6" ht="153.75" x14ac:dyDescent="0.25">
      <c r="B19" s="22" t="s">
        <v>45</v>
      </c>
      <c r="C19" s="15" t="s">
        <v>8</v>
      </c>
      <c r="D19" s="16">
        <v>1350</v>
      </c>
      <c r="E19" s="16"/>
      <c r="F19" s="16">
        <f t="shared" ref="F19" si="2">D19*E19</f>
        <v>0</v>
      </c>
    </row>
    <row r="20" spans="2:6" ht="90" x14ac:dyDescent="0.25">
      <c r="B20" s="22" t="s">
        <v>43</v>
      </c>
      <c r="C20" s="15"/>
      <c r="D20" s="16"/>
      <c r="E20" s="16"/>
      <c r="F20" s="16"/>
    </row>
    <row r="21" spans="2:6" x14ac:dyDescent="0.25">
      <c r="B21" s="23" t="s">
        <v>14</v>
      </c>
      <c r="C21" s="15" t="s">
        <v>15</v>
      </c>
      <c r="D21" s="16">
        <v>12</v>
      </c>
      <c r="E21" s="16"/>
      <c r="F21" s="16">
        <f>D21*E21</f>
        <v>0</v>
      </c>
    </row>
    <row r="22" spans="2:6" x14ac:dyDescent="0.25">
      <c r="B22" s="23" t="s">
        <v>16</v>
      </c>
      <c r="C22" s="15" t="s">
        <v>15</v>
      </c>
      <c r="D22" s="16">
        <v>12</v>
      </c>
      <c r="E22" s="16"/>
      <c r="F22" s="16">
        <f>D22*E22</f>
        <v>0</v>
      </c>
    </row>
    <row r="23" spans="2:6" x14ac:dyDescent="0.25">
      <c r="B23" s="23" t="s">
        <v>17</v>
      </c>
      <c r="C23" s="15" t="s">
        <v>15</v>
      </c>
      <c r="D23" s="16">
        <v>10</v>
      </c>
      <c r="E23" s="16"/>
      <c r="F23" s="16">
        <f>D23*E23</f>
        <v>0</v>
      </c>
    </row>
    <row r="24" spans="2:6" ht="15.75" thickBot="1" x14ac:dyDescent="0.3">
      <c r="B24" s="17"/>
      <c r="C24" s="18"/>
      <c r="D24" s="19"/>
      <c r="E24" s="19"/>
      <c r="F24" s="19">
        <f>SUM(F5:F23)</f>
        <v>0</v>
      </c>
    </row>
  </sheetData>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3"/>
  <sheetViews>
    <sheetView view="pageBreakPreview" topLeftCell="A7" zoomScale="60" zoomScaleNormal="100" workbookViewId="0">
      <selection activeCell="E12" sqref="E12"/>
    </sheetView>
  </sheetViews>
  <sheetFormatPr defaultRowHeight="15" x14ac:dyDescent="0.25"/>
  <cols>
    <col min="1" max="1" width="5.42578125" customWidth="1"/>
    <col min="2" max="2" width="45.5703125" customWidth="1"/>
    <col min="6" max="6" width="10.140625" customWidth="1"/>
  </cols>
  <sheetData>
    <row r="3" spans="2:6" x14ac:dyDescent="0.25">
      <c r="B3" s="11" t="s">
        <v>3</v>
      </c>
      <c r="C3" s="12" t="s">
        <v>4</v>
      </c>
      <c r="D3" s="13" t="s">
        <v>5</v>
      </c>
      <c r="E3" s="13" t="s">
        <v>6</v>
      </c>
      <c r="F3" s="13" t="s">
        <v>7</v>
      </c>
    </row>
    <row r="4" spans="2:6" x14ac:dyDescent="0.25">
      <c r="B4" s="14" t="s">
        <v>46</v>
      </c>
      <c r="C4" s="12"/>
      <c r="D4" s="13"/>
      <c r="E4" s="13"/>
      <c r="F4" s="13"/>
    </row>
    <row r="5" spans="2:6" ht="192" x14ac:dyDescent="0.25">
      <c r="B5" s="20" t="s">
        <v>47</v>
      </c>
      <c r="C5" s="15" t="s">
        <v>9</v>
      </c>
      <c r="D5" s="16">
        <v>100</v>
      </c>
      <c r="E5" s="16"/>
      <c r="F5" s="16">
        <f>D5*E5</f>
        <v>0</v>
      </c>
    </row>
    <row r="6" spans="2:6" ht="115.5" x14ac:dyDescent="0.25">
      <c r="B6" s="20" t="s">
        <v>48</v>
      </c>
      <c r="C6" s="15" t="s">
        <v>9</v>
      </c>
      <c r="D6" s="16">
        <v>25</v>
      </c>
      <c r="E6" s="16"/>
      <c r="F6" s="16">
        <f t="shared" ref="F6:F12" si="0">D6*E6</f>
        <v>0</v>
      </c>
    </row>
    <row r="7" spans="2:6" ht="179.25" x14ac:dyDescent="0.25">
      <c r="B7" s="21" t="s">
        <v>49</v>
      </c>
      <c r="C7" s="15" t="s">
        <v>8</v>
      </c>
      <c r="D7" s="16">
        <v>100</v>
      </c>
      <c r="E7" s="16"/>
      <c r="F7" s="16">
        <f t="shared" si="0"/>
        <v>0</v>
      </c>
    </row>
    <row r="8" spans="2:6" ht="128.25" x14ac:dyDescent="0.25">
      <c r="B8" s="22" t="s">
        <v>50</v>
      </c>
      <c r="C8" s="15" t="s">
        <v>15</v>
      </c>
      <c r="D8" s="16">
        <v>10</v>
      </c>
      <c r="E8" s="16"/>
      <c r="F8" s="16">
        <f t="shared" si="0"/>
        <v>0</v>
      </c>
    </row>
    <row r="9" spans="2:6" ht="255.75" x14ac:dyDescent="0.25">
      <c r="B9" s="22" t="s">
        <v>51</v>
      </c>
      <c r="C9" s="15"/>
      <c r="D9" s="16"/>
      <c r="E9" s="16"/>
      <c r="F9" s="16"/>
    </row>
    <row r="10" spans="2:6" x14ac:dyDescent="0.25">
      <c r="B10" s="10" t="s">
        <v>52</v>
      </c>
      <c r="C10" s="15" t="s">
        <v>9</v>
      </c>
      <c r="D10" s="16">
        <v>20</v>
      </c>
      <c r="E10" s="16"/>
      <c r="F10" s="16">
        <f>D10*E10</f>
        <v>0</v>
      </c>
    </row>
    <row r="11" spans="2:6" x14ac:dyDescent="0.25">
      <c r="B11" s="10" t="s">
        <v>53</v>
      </c>
      <c r="C11" s="15" t="s">
        <v>9</v>
      </c>
      <c r="D11" s="16">
        <v>60</v>
      </c>
      <c r="E11" s="16"/>
      <c r="F11" s="16">
        <f>D11*E11</f>
        <v>0</v>
      </c>
    </row>
    <row r="12" spans="2:6" ht="255.75" x14ac:dyDescent="0.25">
      <c r="B12" s="22" t="s">
        <v>54</v>
      </c>
      <c r="C12" s="15" t="s">
        <v>15</v>
      </c>
      <c r="D12" s="16">
        <v>4</v>
      </c>
      <c r="E12" s="16"/>
      <c r="F12" s="16">
        <f t="shared" si="0"/>
        <v>0</v>
      </c>
    </row>
    <row r="13" spans="2:6" ht="15.75" thickBot="1" x14ac:dyDescent="0.3">
      <c r="B13" s="17"/>
      <c r="C13" s="18"/>
      <c r="D13" s="19"/>
      <c r="E13" s="19"/>
      <c r="F13" s="19">
        <f>SUM(F5:F12)</f>
        <v>0</v>
      </c>
    </row>
  </sheetData>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1</vt:i4>
      </vt:variant>
    </vt:vector>
  </HeadingPairs>
  <TitlesOfParts>
    <vt:vector size="6" baseType="lpstr">
      <vt:lpstr>ZBIRNO</vt:lpstr>
      <vt:lpstr>Makadamski putevi</vt:lpstr>
      <vt:lpstr>Prekopi</vt:lpstr>
      <vt:lpstr>Caskin put</vt:lpstr>
      <vt:lpstr>Oborinska</vt:lpstr>
      <vt:lpstr>ZBIRNO!Podrucje_ispisa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GNOVA_PC2</dc:creator>
  <cp:lastModifiedBy>Marijan</cp:lastModifiedBy>
  <cp:lastPrinted>2017-02-15T10:07:14Z</cp:lastPrinted>
  <dcterms:created xsi:type="dcterms:W3CDTF">2015-03-17T12:19:25Z</dcterms:created>
  <dcterms:modified xsi:type="dcterms:W3CDTF">2017-02-17T10:11:27Z</dcterms:modified>
</cp:coreProperties>
</file>