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<sst xmlns="http://schemas.openxmlformats.org/spreadsheetml/2006/main" count="305" uniqueCount="200">
  <si>
    <t>Redni br.</t>
  </si>
  <si>
    <t>OPIS RADOVA</t>
  </si>
  <si>
    <t>Jedinica mjere</t>
  </si>
  <si>
    <t>Količina</t>
  </si>
  <si>
    <t>1.1.</t>
  </si>
  <si>
    <t>kom</t>
  </si>
  <si>
    <t>1.2.</t>
  </si>
  <si>
    <t>1.3.</t>
  </si>
  <si>
    <t>1.4.</t>
  </si>
  <si>
    <t>1.5.</t>
  </si>
  <si>
    <t>1.7.</t>
  </si>
  <si>
    <t>m</t>
  </si>
  <si>
    <t>1.8.</t>
  </si>
  <si>
    <t>2.</t>
  </si>
  <si>
    <t>3.</t>
  </si>
  <si>
    <t>Korištenje vozila</t>
  </si>
  <si>
    <t>h</t>
  </si>
  <si>
    <t>1.</t>
  </si>
  <si>
    <t>4.</t>
  </si>
  <si>
    <t>2.1.1.</t>
  </si>
  <si>
    <t>2.2.1.</t>
  </si>
  <si>
    <t>Postavljanje novog poklopca (vratašaca) na stup ili kandelaber</t>
  </si>
  <si>
    <t>Zamjena vijka poklopca na stupu ili kandelaberu</t>
  </si>
  <si>
    <t>Popravak spojnog mjesta trake ili užeta za uzemljenje</t>
  </si>
  <si>
    <t>Svjetleće cijevi</t>
  </si>
  <si>
    <t>Svjetlosni anđeli</t>
  </si>
  <si>
    <t>Razni svjetlosni ukrasi manji (do 60x60 cm)</t>
  </si>
  <si>
    <t>Razni svjetlosni ukrasi veći</t>
  </si>
  <si>
    <t>Dekorativne zavjese</t>
  </si>
  <si>
    <t>Pregled građevinskog i elektromontažnog dijela infrastrukture javne rasvjete</t>
  </si>
  <si>
    <t>1.6.</t>
  </si>
  <si>
    <t>1.9.</t>
  </si>
  <si>
    <t>1.10.</t>
  </si>
  <si>
    <t>Jedinična cijena u kn Bez PDV-a</t>
  </si>
  <si>
    <t>Ukupna cijena u kn bez PDV-a</t>
  </si>
  <si>
    <t>SVEUKUPNO</t>
  </si>
  <si>
    <t>Čišćenje raslinja oko stupa javne rasvjete</t>
  </si>
  <si>
    <t>Čišćenje raslinja oko lampe javne rasvjete</t>
  </si>
  <si>
    <t>Korištenje korpe s dizalicom u svrhu postavljanja i skidanja Božićnih ukrasa</t>
  </si>
  <si>
    <t>m3</t>
  </si>
  <si>
    <t>m2</t>
  </si>
  <si>
    <t>m1</t>
  </si>
  <si>
    <t>Red. broj</t>
  </si>
  <si>
    <t>Zatrpavanje kanala bez nabijanja, sa sitnim materijalom iz iskopa.</t>
  </si>
  <si>
    <t>Rasplaniranje i odvoz preostalog materijala nakon zatrpavanja kanala</t>
  </si>
  <si>
    <t>Dobava i ugradba pijeska od 0-4 mm.</t>
  </si>
  <si>
    <t>Strojno rezanje asfalta ili betona, bez obzira na debljinu.</t>
  </si>
  <si>
    <t>1.11.</t>
  </si>
  <si>
    <t>1.12.</t>
  </si>
  <si>
    <t>1.13.</t>
  </si>
  <si>
    <t>1.14.</t>
  </si>
  <si>
    <t>1.15.</t>
  </si>
  <si>
    <t>1.16.</t>
  </si>
  <si>
    <t>1.17.</t>
  </si>
  <si>
    <t>Dobava, izrada i ugradba armature</t>
  </si>
  <si>
    <t>kg</t>
  </si>
  <si>
    <t>Polaganje kabela presjeka do 4x25 mm2 po kanalu.</t>
  </si>
  <si>
    <t>Polaganje trake upozorenja</t>
  </si>
  <si>
    <t>Polaganje bakrenog užeta u kanal s razmatanjem užeta</t>
  </si>
  <si>
    <t>Polaganje plastičnih cijevi presjeka do 110 mm u kanal na izvedenu podlogu.</t>
  </si>
  <si>
    <t>Dobava i ugradnja tampona sa strojnim nabijanjem do zbijenosti Mc=80 MN/m2. Debljina sloja 20 cm. Obračun po m3, sve spremno za asfaltiranje ili betoniranje.</t>
  </si>
  <si>
    <t>Izrada betonskog temelja za stupove JR sa iskopom za temelje bez obzira na kategoriju zemljišta, odvozom iskopanog materijala, dobavom betona MB-20, betoniranjem temelja, postavom plastičnih cijevi za provlačenje kabela,postavom sidrenih vijaka, te ugradnjom armature i izradom dasaka na vrhu temelja i zalijevanjem stupa nakon montaže cementnim mortom (ukoliko je potrbno) ,dimenzije prema tipizaciji proizvođača stupova.</t>
  </si>
  <si>
    <t>Stup visine do 6 m</t>
  </si>
  <si>
    <t>Stup visine do 8 m</t>
  </si>
  <si>
    <t>1.18.</t>
  </si>
  <si>
    <t>Razni radovi u režiji</t>
  </si>
  <si>
    <t>uporaba kompresora</t>
  </si>
  <si>
    <t>rad zidara</t>
  </si>
  <si>
    <t>Pregled građevinskog i elektromontažnog dijela infrastrukture javne rasvjete po strujnom krugu, odnosno po mjernom mjestu prema nalogu investitora sa podnošenjem izvještaja nakon pregleda.</t>
  </si>
  <si>
    <t>Zamjena zaštitnog stakla svjetiljke JR bez obzira na tip svjetiljke</t>
  </si>
  <si>
    <t>Zamjena prigušnice,snage 70-400W</t>
  </si>
  <si>
    <t>Zamjena žarulje , snage 70-400W</t>
  </si>
  <si>
    <t>Zamjena propaljivača 70-400W</t>
  </si>
  <si>
    <t>Zamjena porculanskog grla E27 ili E40</t>
  </si>
  <si>
    <t>Čišćenje (pranje) zaštitnog stakla</t>
  </si>
  <si>
    <t>Izrada kabelskog završetka toploskupljajućom tehnologijom, na 1kV (unutarnja ili vanjska montaža). Presjek kabela do 4x50 mm2.</t>
  </si>
  <si>
    <t>Montaža spojnica za vodiče različitog presjeka (redukcione spojnice)</t>
  </si>
  <si>
    <t>Montaža izolirane kompresivne spojnice</t>
  </si>
  <si>
    <t>Montaža kompresivne odvojne (odcjepne) stezaljke sa izradom kompresivnog oscjepnog spoja</t>
  </si>
  <si>
    <t>Montaža odvodnika prenapona</t>
  </si>
  <si>
    <t>Demontaža postojećih vodova javne rasvjete.</t>
  </si>
  <si>
    <t>Ožičenje stupa javne rasvjete, visine do 6 m.</t>
  </si>
  <si>
    <t>Ožičenje stupa javne rasvjete visine 6-8 m.</t>
  </si>
  <si>
    <t>Ožičenje stupa javne rasvjete visine 8-12 m.</t>
  </si>
  <si>
    <t>Ugradnja i spajanje razdjelnice u stupu javne rasvjete</t>
  </si>
  <si>
    <t>Pregled ormara JR</t>
  </si>
  <si>
    <t>Montaža uzidnog ormarića JR</t>
  </si>
  <si>
    <t>Opremanje uzidnog ormarića javne rasvjete.</t>
  </si>
  <si>
    <t>Opremanje upravljačko-razvodnog ormara javne rasvjete.</t>
  </si>
  <si>
    <t>Montaža i spajanje razvodnog ormara i rasvjetnih tijela tijekom ljetnih i zimskih manifestacija za potrebe grada. Obračun po satu KV električara.</t>
  </si>
  <si>
    <t>UKUPNO GRAĐEVINSKI RADOVI</t>
  </si>
  <si>
    <t>Ožičenje svjetiljke bez obzira na tip i snagu svjetiljke</t>
  </si>
  <si>
    <t>Preventivno naponsko ispitivanje podzemnih kabela (po rasponu)</t>
  </si>
  <si>
    <t>UKUPNO ELEKTROMONTAŽNI RADOVI</t>
  </si>
  <si>
    <t>UKUPNO</t>
  </si>
  <si>
    <t>PDV(25%)</t>
  </si>
  <si>
    <t>Uporaba semafora ili privremene prometne signalizacije na mjestima gdje je to potrebno, odnosno obveza po prometnom rješenju.</t>
  </si>
  <si>
    <t>m'</t>
  </si>
  <si>
    <t>1.19.</t>
  </si>
  <si>
    <t>Popunjavanje betonom kanala na zidu( AB, kameni zid), marka betona C20/25, kanal širine do 20cm</t>
  </si>
  <si>
    <t>Štemanje zida( AB zid, kameni zid), kanal širine  do 20  cm dubine 5 cm. U stavku uključeno zbrinjavanje svog nastalog otpada</t>
  </si>
  <si>
    <t>Skidanje, razbijanje asfalta ili betona bez obzira na debljinu. U stavku je uključeno i zbrinjavanje otpada.</t>
  </si>
  <si>
    <t>rad pomoćnog radnika</t>
  </si>
  <si>
    <t>1.20.</t>
  </si>
  <si>
    <t>Korištenje vozila - autodizalice s radnom košarom (po satu) prema nalogu naručitelja</t>
  </si>
  <si>
    <t>2.1.</t>
  </si>
  <si>
    <t>2.2.</t>
  </si>
  <si>
    <t>Građevinski radovi</t>
  </si>
  <si>
    <t xml:space="preserve"> Građevinski radovi</t>
  </si>
  <si>
    <t>Pregled Javne rasvjete</t>
  </si>
  <si>
    <t xml:space="preserve"> ELEKTROMONTAŽNIH RADOVA JAVNE RASVJETE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</si>
  <si>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</si>
  <si>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</si>
  <si>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</si>
  <si>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</si>
  <si>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</si>
  <si>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</si>
  <si>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</si>
  <si>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</si>
  <si>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</si>
  <si>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</si>
  <si>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</si>
  <si>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</si>
  <si>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</si>
  <si>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</si>
  <si>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</si>
  <si>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</si>
  <si>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</si>
  <si>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</si>
  <si>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</si>
  <si>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</si>
  <si>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</si>
  <si>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</si>
  <si>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</si>
  <si>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</si>
  <si>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</si>
  <si>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</si>
  <si>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</si>
  <si>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</si>
  <si>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</si>
  <si>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</si>
  <si>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</si>
  <si>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</si>
  <si>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</si>
  <si>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</si>
  <si>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</si>
  <si>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</si>
  <si>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</si>
  <si>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</si>
  <si>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</si>
  <si>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</si>
  <si>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</si>
  <si>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</si>
  <si>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</si>
  <si>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</si>
  <si>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Radovi na održavanju (remontu) zračne linije  s korištenjem autokošare 12 m (po satu)</t>
  </si>
  <si>
    <t>Zamjena kompletne svjetiljke JR bez obzira na tip svjetiljke na željeznom,/ drvenom/ betonskom stupu</t>
  </si>
  <si>
    <t>Montaža nosača( konzola) za stup/zid</t>
  </si>
  <si>
    <t>Zamjena usponskog voda na fasadi</t>
  </si>
  <si>
    <t>Popravak kompletne armature(prigušnive, žarulje propaljivača i slično)</t>
  </si>
  <si>
    <t>Izrada kabelske spojnice toploskupljajućom tehnologijom na zračnoj ili podzemnoj mreži na 1 kV kabelu. Presjek kabela do 4x50 mm2.</t>
  </si>
  <si>
    <t>Montaža samonosivog kabelskog snopa na zračnoj mreži XX00-A 2x16mm2 ili XX00-A 4x16mm2.</t>
  </si>
  <si>
    <t>Spajanje uzemljenja na stup J.R.</t>
  </si>
  <si>
    <t xml:space="preserve"> Doprema ,podizanje, centriranje i učvršćivanje Fe stupa javne rasvjete, visine do 6 m.</t>
  </si>
  <si>
    <t xml:space="preserve"> Doprema, podizanje, centriranje i učvršćivanje Fe stupa javne rasvjete visine 6-8 m.</t>
  </si>
  <si>
    <t>Dopremanje,podizanje, centriranje i učvršćivanje Fe stupa javne rasvjete visine 8-12 m.</t>
  </si>
  <si>
    <t>Traženje kvara na podzemnom energetskom kabelu, iskop, sanacija kabela, zatrpavanja  te ispitivanje nakon popravka</t>
  </si>
  <si>
    <t>Montaža,zamjena foto-oka ili foto ćelije.</t>
  </si>
  <si>
    <t>Zamjena osigurača( automatski/ NVO) na stupu ili na razvodnoj ploči.</t>
  </si>
  <si>
    <t>3.45.</t>
  </si>
  <si>
    <t>3.46.</t>
  </si>
  <si>
    <t>3.47.</t>
  </si>
  <si>
    <t xml:space="preserve"> Svi radovi podrazumjevaju korišetenje alata, vozila i sveg potrebnog do izvršenja stavke u gotovosti osim potrošnog materijala</t>
  </si>
  <si>
    <t>Napomena:</t>
  </si>
  <si>
    <t>4.1.</t>
  </si>
  <si>
    <t>4.2.</t>
  </si>
  <si>
    <t>4.3.</t>
  </si>
  <si>
    <t>4.4.</t>
  </si>
  <si>
    <t xml:space="preserve"> BOŽIĆNI UKRASI</t>
  </si>
  <si>
    <t>Elektromontažni radovi</t>
  </si>
  <si>
    <t>UKUPNO PREGLED JAVNE RASVJETE</t>
  </si>
  <si>
    <t>UKUPNO  BOŽIĆNI UKRASI</t>
  </si>
  <si>
    <r>
      <t xml:space="preserve">Ručni iskop kanala( prosječne dimenzije 40x70 cm) u III, IV i V. kategoriji zemljišta. Iskop se vrši po jedinstvenoj cijeni, bez obzira na kategoriju zemljišta. </t>
    </r>
    <r>
      <rPr>
        <sz val="11"/>
        <rFont val="Calibri"/>
        <family val="2"/>
      </rPr>
      <t>U stavku uključeno iskop materijala i zbrinjavanje iskopanog materijala iz kanala. Obračun po m3 u sraslom stanju</t>
    </r>
  </si>
  <si>
    <r>
      <t xml:space="preserve">Strojni iskop kanala( prosječne dimenzije 40x70cm ) u III, IV i V. kategoriji zemljišta. Iskop se vrši po jedinstvenoj cijeni, bez obzira na kategoriju zemljišta. </t>
    </r>
    <r>
      <rPr>
        <sz val="11"/>
        <rFont val="Calibri"/>
        <family val="2"/>
      </rPr>
      <t xml:space="preserve"> U stavku uključeno iskop materijala i zbrinjavanje iskopanog materijala iz kanala. Obračun po m3 u sraslom stanju.</t>
    </r>
  </si>
  <si>
    <t xml:space="preserve">  Strojni iskop rupe( minimalna dimenzija 100x100x100 cm) te izrada betonskog šahta betonom C20/25, debljina stijenki zida 20 cm, dno debljine 15 cm (svjetli otvor 60x60). Stijenke i dno armirati armaturnom mrežom. U cijenu također uračunati oplatu, betonsko željezo, te poklopsc 60x60 odgovarajuće nosivosti  </t>
  </si>
  <si>
    <t>50</t>
  </si>
  <si>
    <t>Dobava i ugradnja betona MB-20.  Izrada, nabava , prijenos i ugradnja betona  u svrhu stabilizacije prekopa . Kanal  širine do70 cm, debljina betona 10 cm. Obračun po m' izbetoniranog kanala</t>
  </si>
  <si>
    <t>Montaža zatezne /nosne/ kutne / izolirane/stezaljke za
samonosivi snop X00- A 2x16 mm2 ili X00 – A 4x16 mm2</t>
  </si>
  <si>
    <t>Popravak kontakata na spojnoj ploči unutar stupa ili ugradnja razdjelnice</t>
  </si>
  <si>
    <t>Montaža samostojećeg upravljačkog ormara
Javne rasvjete sa temeljom</t>
  </si>
  <si>
    <t>Doprema i ugradnja zidnih lampa u betonskim zidovima. U stavku je uključeni štemanje otvora pričvršćivanje lampe te spajanje na električnu mrežu. Obračun po komadu montirane lampe.</t>
  </si>
  <si>
    <t>Doprema i ugradnja rasvjetnih stupova visine  do 100 cm. U stavku je uključeno iskop za temelj, betoniranje temelja izrada oplate, pričvršćivanje stupića te elektromontažni radovObračun po komadu montiranog stupića.</t>
  </si>
  <si>
    <t>4.5.</t>
  </si>
  <si>
    <t>4.6.</t>
  </si>
  <si>
    <t>Spajanje i odspajanje dekorativnih novogodišnjih ukrasa na električnu mrežu javne rasvjete</t>
  </si>
  <si>
    <t>U jediničnoj cijenu uključiti  spajanje i odspajanje božićnih ukrasa na struju sa upotrebom auto dizalice.</t>
  </si>
  <si>
    <t>TROŠKOVNIK ZA ODRŽAVANJE JAVNE RASVJETE GRADA NOVALJE 2019.g. i 2020.g.</t>
  </si>
  <si>
    <t>REKAPITULACIJA   2019. GODINA</t>
  </si>
  <si>
    <t>REKAPITULACIJA   2020. GODINA</t>
  </si>
  <si>
    <t xml:space="preserve"> UKUPNA REKAPITULACIJA   2019. i 2021. GODINA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</si>
</sst>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  <font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4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49" fontId="46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17" fontId="0" fillId="0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wrapText="1"/>
    </xf>
    <xf numFmtId="0" fontId="2" fillId="0" borderId="14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43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17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4" fontId="0" fillId="0" borderId="14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right" vertical="top"/>
    </xf>
    <xf numFmtId="0" fontId="2" fillId="0" borderId="17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42" fillId="0" borderId="0" xfId="0" applyFont="1" applyFill="1" applyBorder="1" applyAlignment="1">
      <alignment horizontal="right" vertical="top"/>
    </xf>
    <xf numFmtId="4" fontId="42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 horizontal="right" vertical="top"/>
    </xf>
    <xf numFmtId="0" fontId="0" fillId="0" borderId="18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top"/>
    </xf>
    <xf numFmtId="0" fontId="45" fillId="0" borderId="0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0" fontId="43" fillId="33" borderId="11" xfId="0" applyFont="1" applyFill="1" applyBorder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43" fillId="0" borderId="0" xfId="0" applyFont="1" applyFill="1" applyBorder="1" applyAlignment="1">
      <alignment wrapText="1"/>
    </xf>
    <xf numFmtId="0" fontId="0" fillId="0" borderId="19" xfId="0" applyFill="1" applyBorder="1" applyAlignment="1">
      <alignment horizontal="right" vertical="top"/>
    </xf>
    <xf numFmtId="0" fontId="43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3" fillId="0" borderId="12" xfId="0" applyFont="1" applyFill="1" applyBorder="1" applyAlignment="1">
      <alignment wrapText="1"/>
    </xf>
    <xf numFmtId="2" fontId="2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 horizontal="right" vertical="top"/>
    </xf>
    <xf numFmtId="0" fontId="43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2" fontId="2" fillId="0" borderId="26" xfId="0" applyNumberFormat="1" applyFont="1" applyFill="1" applyBorder="1" applyAlignment="1">
      <alignment wrapText="1"/>
    </xf>
    <xf numFmtId="4" fontId="43" fillId="0" borderId="27" xfId="0" applyNumberFormat="1" applyFont="1" applyFill="1" applyBorder="1" applyAlignment="1">
      <alignment/>
    </xf>
    <xf numFmtId="4" fontId="43" fillId="0" borderId="28" xfId="0" applyNumberFormat="1" applyFont="1" applyFill="1" applyBorder="1" applyAlignment="1">
      <alignment/>
    </xf>
    <xf numFmtId="4" fontId="43" fillId="0" borderId="29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0" fontId="0" fillId="33" borderId="31" xfId="0" applyFill="1" applyBorder="1" applyAlignment="1">
      <alignment horizontal="right" vertical="top"/>
    </xf>
    <xf numFmtId="0" fontId="43" fillId="33" borderId="32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2" fontId="2" fillId="33" borderId="32" xfId="0" applyNumberFormat="1" applyFont="1" applyFill="1" applyBorder="1" applyAlignment="1">
      <alignment wrapText="1"/>
    </xf>
    <xf numFmtId="4" fontId="43" fillId="33" borderId="33" xfId="0" applyNumberFormat="1" applyFont="1" applyFill="1" applyBorder="1" applyAlignment="1">
      <alignment/>
    </xf>
    <xf numFmtId="0" fontId="43" fillId="0" borderId="17" xfId="0" applyFont="1" applyFill="1" applyBorder="1" applyAlignment="1">
      <alignment wrapText="1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4" fontId="4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3" fillId="33" borderId="37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3" fillId="33" borderId="23" xfId="0" applyFont="1" applyFill="1" applyBorder="1" applyAlignment="1">
      <alignment horizontal="left" wrapText="1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0" fontId="25" fillId="33" borderId="30" xfId="0" applyFont="1" applyFill="1" applyBorder="1" applyAlignment="1">
      <alignment horizontal="center" vertical="top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43" fillId="33" borderId="37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23" xfId="0" applyFont="1" applyFill="1" applyBorder="1" applyAlignment="1">
      <alignment horizontal="left" vertical="center"/>
    </xf>
    <xf numFmtId="0" fontId="43" fillId="33" borderId="37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23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zoomScalePageLayoutView="0" workbookViewId="0" topLeftCell="A94">
      <selection activeCell="H101" sqref="H101"/>
    </sheetView>
  </sheetViews>
  <sheetFormatPr defaultColWidth="9.140625" defaultRowHeight="15"/>
  <cols>
    <col min="1" max="1" width="11.57421875" style="18" customWidth="1"/>
    <col min="2" max="2" width="40.28125" style="0" customWidth="1"/>
    <col min="3" max="3" width="8.7109375" style="32" customWidth="1"/>
    <col min="4" max="4" width="7.8515625" style="32" customWidth="1"/>
    <col min="5" max="5" width="12.00390625" style="32" customWidth="1"/>
    <col min="6" max="6" width="11.7109375" style="10" bestFit="1" customWidth="1"/>
  </cols>
  <sheetData>
    <row r="1" spans="1:6" ht="39.75" customHeight="1" thickBot="1">
      <c r="A1" s="130" t="s">
        <v>196</v>
      </c>
      <c r="B1" s="130"/>
      <c r="C1" s="130"/>
      <c r="D1" s="130"/>
      <c r="E1" s="130"/>
      <c r="F1" s="130"/>
    </row>
    <row r="2" spans="1:6" ht="18.75" customHeight="1" thickBot="1" thickTop="1">
      <c r="A2" s="137" t="s">
        <v>108</v>
      </c>
      <c r="B2" s="138"/>
      <c r="C2" s="138"/>
      <c r="D2" s="138"/>
      <c r="E2" s="138"/>
      <c r="F2" s="139"/>
    </row>
    <row r="3" spans="1:6" ht="45" customHeight="1" thickTop="1">
      <c r="A3" s="28" t="s">
        <v>42</v>
      </c>
      <c r="B3" s="29" t="s">
        <v>1</v>
      </c>
      <c r="C3" s="33" t="s">
        <v>2</v>
      </c>
      <c r="D3" s="34" t="s">
        <v>3</v>
      </c>
      <c r="E3" s="33" t="s">
        <v>33</v>
      </c>
      <c r="F3" s="30" t="s">
        <v>34</v>
      </c>
    </row>
    <row r="4" spans="1:6" ht="15">
      <c r="A4" s="87" t="s">
        <v>17</v>
      </c>
      <c r="B4" s="147" t="s">
        <v>107</v>
      </c>
      <c r="C4" s="148"/>
      <c r="D4" s="148"/>
      <c r="E4" s="148"/>
      <c r="F4" s="149"/>
    </row>
    <row r="5" spans="1:6" ht="105">
      <c r="A5" s="22" t="s">
        <v>4</v>
      </c>
      <c r="B5" s="40" t="s">
        <v>182</v>
      </c>
      <c r="C5" s="35" t="s">
        <v>39</v>
      </c>
      <c r="D5" s="35">
        <v>90</v>
      </c>
      <c r="E5" s="35"/>
      <c r="F5" s="24">
        <f>D5*E5</f>
        <v>0</v>
      </c>
    </row>
    <row r="6" spans="1:6" ht="105">
      <c r="A6" s="22" t="s">
        <v>6</v>
      </c>
      <c r="B6" s="40" t="s">
        <v>183</v>
      </c>
      <c r="C6" s="35" t="s">
        <v>39</v>
      </c>
      <c r="D6" s="35">
        <v>90</v>
      </c>
      <c r="E6" s="35"/>
      <c r="F6" s="24">
        <f aca="true" t="shared" si="0" ref="F6:F20">D6*E6</f>
        <v>0</v>
      </c>
    </row>
    <row r="7" spans="1:6" ht="60">
      <c r="A7" s="22" t="s">
        <v>7</v>
      </c>
      <c r="B7" s="2" t="s">
        <v>96</v>
      </c>
      <c r="C7" s="35" t="s">
        <v>5</v>
      </c>
      <c r="D7" s="35">
        <v>1</v>
      </c>
      <c r="E7" s="35"/>
      <c r="F7" s="24">
        <f t="shared" si="0"/>
        <v>0</v>
      </c>
    </row>
    <row r="8" spans="1:6" ht="36" customHeight="1">
      <c r="A8" s="22" t="s">
        <v>8</v>
      </c>
      <c r="B8" s="2" t="s">
        <v>43</v>
      </c>
      <c r="C8" s="35" t="s">
        <v>39</v>
      </c>
      <c r="D8" s="35">
        <v>50</v>
      </c>
      <c r="E8" s="35"/>
      <c r="F8" s="24">
        <f t="shared" si="0"/>
        <v>0</v>
      </c>
    </row>
    <row r="9" spans="1:6" ht="120">
      <c r="A9" s="22" t="s">
        <v>9</v>
      </c>
      <c r="B9" s="2" t="s">
        <v>184</v>
      </c>
      <c r="C9" s="35" t="s">
        <v>5</v>
      </c>
      <c r="D9" s="35">
        <v>3</v>
      </c>
      <c r="E9" s="35"/>
      <c r="F9" s="24">
        <f t="shared" si="0"/>
        <v>0</v>
      </c>
    </row>
    <row r="10" spans="1:6" ht="28.5" customHeight="1">
      <c r="A10" s="47" t="s">
        <v>30</v>
      </c>
      <c r="B10" s="25" t="s">
        <v>44</v>
      </c>
      <c r="C10" s="31" t="s">
        <v>39</v>
      </c>
      <c r="D10" s="31" t="s">
        <v>185</v>
      </c>
      <c r="E10" s="31"/>
      <c r="F10" s="31">
        <f t="shared" si="0"/>
        <v>0</v>
      </c>
    </row>
    <row r="11" spans="1:6" ht="15">
      <c r="A11" s="22" t="s">
        <v>10</v>
      </c>
      <c r="B11" s="2" t="s">
        <v>45</v>
      </c>
      <c r="C11" s="35" t="s">
        <v>39</v>
      </c>
      <c r="D11" s="35">
        <v>30</v>
      </c>
      <c r="E11" s="35"/>
      <c r="F11" s="24">
        <f t="shared" si="0"/>
        <v>0</v>
      </c>
    </row>
    <row r="12" spans="1:7" ht="34.5" customHeight="1">
      <c r="A12" s="22" t="s">
        <v>12</v>
      </c>
      <c r="B12" s="2" t="s">
        <v>46</v>
      </c>
      <c r="C12" s="35" t="s">
        <v>41</v>
      </c>
      <c r="D12" s="35">
        <v>450</v>
      </c>
      <c r="E12" s="35"/>
      <c r="F12" s="24">
        <f t="shared" si="0"/>
        <v>0</v>
      </c>
      <c r="G12" s="7"/>
    </row>
    <row r="13" spans="1:7" ht="45">
      <c r="A13" s="22" t="s">
        <v>31</v>
      </c>
      <c r="B13" s="2" t="s">
        <v>101</v>
      </c>
      <c r="C13" s="35" t="s">
        <v>40</v>
      </c>
      <c r="D13" s="35">
        <v>25</v>
      </c>
      <c r="E13" s="35"/>
      <c r="F13" s="24">
        <f t="shared" si="0"/>
        <v>0</v>
      </c>
      <c r="G13" s="7"/>
    </row>
    <row r="14" spans="1:6" ht="78.75" customHeight="1">
      <c r="A14" s="22" t="s">
        <v>32</v>
      </c>
      <c r="B14" s="2" t="s">
        <v>186</v>
      </c>
      <c r="C14" s="35" t="s">
        <v>97</v>
      </c>
      <c r="D14" s="35">
        <v>80</v>
      </c>
      <c r="E14" s="35"/>
      <c r="F14" s="24">
        <f t="shared" si="0"/>
        <v>0</v>
      </c>
    </row>
    <row r="15" spans="1:6" ht="15">
      <c r="A15" s="22" t="s">
        <v>47</v>
      </c>
      <c r="B15" s="2" t="s">
        <v>54</v>
      </c>
      <c r="C15" s="35" t="s">
        <v>55</v>
      </c>
      <c r="D15" s="35">
        <v>100</v>
      </c>
      <c r="E15" s="35"/>
      <c r="F15" s="24">
        <f t="shared" si="0"/>
        <v>0</v>
      </c>
    </row>
    <row r="16" spans="1:6" ht="30">
      <c r="A16" s="22" t="s">
        <v>48</v>
      </c>
      <c r="B16" s="2" t="s">
        <v>56</v>
      </c>
      <c r="C16" s="35" t="s">
        <v>41</v>
      </c>
      <c r="D16" s="35">
        <v>1400</v>
      </c>
      <c r="E16" s="35"/>
      <c r="F16" s="24">
        <f t="shared" si="0"/>
        <v>0</v>
      </c>
    </row>
    <row r="17" spans="1:6" ht="15">
      <c r="A17" s="22" t="s">
        <v>49</v>
      </c>
      <c r="B17" s="2" t="s">
        <v>57</v>
      </c>
      <c r="C17" s="35" t="s">
        <v>41</v>
      </c>
      <c r="D17" s="35">
        <v>700</v>
      </c>
      <c r="E17" s="35"/>
      <c r="F17" s="24">
        <f t="shared" si="0"/>
        <v>0</v>
      </c>
    </row>
    <row r="18" spans="1:6" ht="30">
      <c r="A18" s="22" t="s">
        <v>50</v>
      </c>
      <c r="B18" s="2" t="s">
        <v>58</v>
      </c>
      <c r="C18" s="35" t="s">
        <v>41</v>
      </c>
      <c r="D18" s="35">
        <v>500</v>
      </c>
      <c r="E18" s="35"/>
      <c r="F18" s="24">
        <f t="shared" si="0"/>
        <v>0</v>
      </c>
    </row>
    <row r="19" spans="1:6" ht="30">
      <c r="A19" s="22" t="s">
        <v>51</v>
      </c>
      <c r="B19" s="2" t="s">
        <v>59</v>
      </c>
      <c r="C19" s="35" t="s">
        <v>41</v>
      </c>
      <c r="D19" s="35">
        <v>1200</v>
      </c>
      <c r="E19" s="35"/>
      <c r="F19" s="24">
        <f t="shared" si="0"/>
        <v>0</v>
      </c>
    </row>
    <row r="20" spans="1:6" ht="60" customHeight="1">
      <c r="A20" s="22" t="s">
        <v>52</v>
      </c>
      <c r="B20" s="2" t="s">
        <v>60</v>
      </c>
      <c r="C20" s="35" t="s">
        <v>39</v>
      </c>
      <c r="D20" s="35">
        <v>30</v>
      </c>
      <c r="E20" s="35"/>
      <c r="F20" s="24">
        <f t="shared" si="0"/>
        <v>0</v>
      </c>
    </row>
    <row r="21" spans="1:6" ht="167.25" customHeight="1">
      <c r="A21" s="22" t="s">
        <v>53</v>
      </c>
      <c r="B21" s="27" t="s">
        <v>61</v>
      </c>
      <c r="C21" s="35"/>
      <c r="D21" s="35"/>
      <c r="E21" s="35"/>
      <c r="F21" s="24"/>
    </row>
    <row r="22" spans="1:6" ht="15">
      <c r="A22" s="22"/>
      <c r="B22" s="2" t="s">
        <v>62</v>
      </c>
      <c r="C22" s="35" t="s">
        <v>5</v>
      </c>
      <c r="D22" s="35">
        <v>30</v>
      </c>
      <c r="E22" s="35"/>
      <c r="F22" s="24">
        <f>D22*E22</f>
        <v>0</v>
      </c>
    </row>
    <row r="23" spans="1:6" ht="15">
      <c r="A23" s="22"/>
      <c r="B23" s="2" t="s">
        <v>63</v>
      </c>
      <c r="C23" s="35" t="s">
        <v>5</v>
      </c>
      <c r="D23" s="35">
        <v>5</v>
      </c>
      <c r="E23" s="35"/>
      <c r="F23" s="24">
        <f>D23*E23</f>
        <v>0</v>
      </c>
    </row>
    <row r="24" spans="1:6" ht="60">
      <c r="A24" s="48" t="s">
        <v>64</v>
      </c>
      <c r="B24" s="26" t="s">
        <v>100</v>
      </c>
      <c r="C24" s="35" t="s">
        <v>97</v>
      </c>
      <c r="D24" s="35">
        <v>50</v>
      </c>
      <c r="E24" s="35"/>
      <c r="F24" s="45">
        <f>D24*E24</f>
        <v>0</v>
      </c>
    </row>
    <row r="25" spans="1:6" ht="45">
      <c r="A25" s="49" t="s">
        <v>98</v>
      </c>
      <c r="B25" s="26" t="s">
        <v>99</v>
      </c>
      <c r="C25" s="35" t="s">
        <v>97</v>
      </c>
      <c r="D25" s="35">
        <v>50</v>
      </c>
      <c r="E25" s="35"/>
      <c r="F25" s="45">
        <f>D25*E25</f>
        <v>0</v>
      </c>
    </row>
    <row r="26" spans="1:6" ht="15">
      <c r="A26" s="22" t="s">
        <v>103</v>
      </c>
      <c r="B26" s="1" t="s">
        <v>65</v>
      </c>
      <c r="C26" s="35"/>
      <c r="D26" s="35"/>
      <c r="E26" s="35"/>
      <c r="F26" s="24"/>
    </row>
    <row r="27" spans="1:6" ht="15">
      <c r="A27" s="22"/>
      <c r="B27" s="1" t="s">
        <v>66</v>
      </c>
      <c r="C27" s="35" t="s">
        <v>16</v>
      </c>
      <c r="D27" s="35">
        <v>5</v>
      </c>
      <c r="E27" s="35"/>
      <c r="F27" s="24">
        <f>D27*E27</f>
        <v>0</v>
      </c>
    </row>
    <row r="28" spans="1:6" ht="15">
      <c r="A28" s="22"/>
      <c r="B28" s="1" t="s">
        <v>67</v>
      </c>
      <c r="C28" s="35" t="s">
        <v>16</v>
      </c>
      <c r="D28" s="35">
        <v>10</v>
      </c>
      <c r="E28" s="35"/>
      <c r="F28" s="24">
        <f>D28*E28</f>
        <v>0</v>
      </c>
    </row>
    <row r="29" spans="1:6" ht="15.75" thickBot="1">
      <c r="A29" s="22"/>
      <c r="B29" s="1" t="s">
        <v>102</v>
      </c>
      <c r="C29" s="35" t="s">
        <v>16</v>
      </c>
      <c r="D29" s="35">
        <v>10</v>
      </c>
      <c r="E29" s="35"/>
      <c r="F29" s="24">
        <f>D29*E29</f>
        <v>0</v>
      </c>
    </row>
    <row r="30" spans="1:6" ht="16.5" customHeight="1" thickBot="1" thickTop="1">
      <c r="A30" s="131" t="s">
        <v>90</v>
      </c>
      <c r="B30" s="132"/>
      <c r="C30" s="132"/>
      <c r="D30" s="132"/>
      <c r="E30" s="133"/>
      <c r="F30" s="46">
        <f>SUM(F5:F29)</f>
        <v>0</v>
      </c>
    </row>
    <row r="31" spans="1:6" ht="16.5" customHeight="1" thickTop="1">
      <c r="A31" s="117"/>
      <c r="B31" s="117"/>
      <c r="C31" s="117"/>
      <c r="D31" s="117"/>
      <c r="E31" s="117"/>
      <c r="F31" s="12"/>
    </row>
    <row r="32" spans="1:6" ht="15.75" thickBot="1">
      <c r="A32" s="20"/>
      <c r="B32" s="5"/>
      <c r="C32" s="37"/>
      <c r="D32" s="36"/>
      <c r="E32" s="36"/>
      <c r="F32" s="12"/>
    </row>
    <row r="33" spans="1:6" ht="17.25" thickBot="1" thickTop="1">
      <c r="A33" s="140" t="s">
        <v>109</v>
      </c>
      <c r="B33" s="141"/>
      <c r="C33" s="141"/>
      <c r="D33" s="141"/>
      <c r="E33" s="141"/>
      <c r="F33" s="142"/>
    </row>
    <row r="34" spans="1:6" ht="45" customHeight="1" thickTop="1">
      <c r="A34" s="19" t="s">
        <v>0</v>
      </c>
      <c r="B34" s="6" t="s">
        <v>1</v>
      </c>
      <c r="C34" s="38" t="s">
        <v>2</v>
      </c>
      <c r="D34" s="39" t="s">
        <v>3</v>
      </c>
      <c r="E34" s="38" t="s">
        <v>33</v>
      </c>
      <c r="F34" s="11" t="s">
        <v>34</v>
      </c>
    </row>
    <row r="35" spans="1:6" ht="15">
      <c r="A35" s="55" t="s">
        <v>105</v>
      </c>
      <c r="B35" s="121" t="s">
        <v>29</v>
      </c>
      <c r="C35" s="122"/>
      <c r="D35" s="122"/>
      <c r="E35" s="122"/>
      <c r="F35" s="123"/>
    </row>
    <row r="36" spans="1:6" ht="83.25" customHeight="1">
      <c r="A36" s="19" t="s">
        <v>19</v>
      </c>
      <c r="B36" s="2" t="s">
        <v>68</v>
      </c>
      <c r="C36" s="8" t="s">
        <v>5</v>
      </c>
      <c r="D36" s="8">
        <v>15</v>
      </c>
      <c r="E36" s="41"/>
      <c r="F36" s="14">
        <f>D36*E36</f>
        <v>0</v>
      </c>
    </row>
    <row r="37" spans="1:6" ht="15">
      <c r="A37" s="55" t="s">
        <v>106</v>
      </c>
      <c r="B37" s="150" t="s">
        <v>15</v>
      </c>
      <c r="C37" s="151"/>
      <c r="D37" s="151"/>
      <c r="E37" s="151"/>
      <c r="F37" s="152"/>
    </row>
    <row r="38" spans="1:6" ht="30.75" thickBot="1">
      <c r="A38" s="50" t="s">
        <v>20</v>
      </c>
      <c r="B38" s="51" t="s">
        <v>104</v>
      </c>
      <c r="C38" s="52" t="s">
        <v>16</v>
      </c>
      <c r="D38" s="52">
        <v>20</v>
      </c>
      <c r="E38" s="53"/>
      <c r="F38" s="54">
        <f>D38*E38</f>
        <v>0</v>
      </c>
    </row>
    <row r="39" spans="1:6" ht="16.5" customHeight="1" thickBot="1" thickTop="1">
      <c r="A39" s="131" t="s">
        <v>180</v>
      </c>
      <c r="B39" s="132"/>
      <c r="C39" s="132"/>
      <c r="D39" s="132"/>
      <c r="E39" s="133"/>
      <c r="F39" s="46">
        <f>SUM(F36:F38)</f>
        <v>0</v>
      </c>
    </row>
    <row r="40" spans="1:6" ht="15.75" thickTop="1">
      <c r="A40" s="21"/>
      <c r="B40" s="3"/>
      <c r="C40" s="36"/>
      <c r="D40" s="36"/>
      <c r="E40" s="36"/>
      <c r="F40" s="12"/>
    </row>
    <row r="41" spans="1:6" ht="15.75" thickBot="1">
      <c r="A41" s="20"/>
      <c r="B41" s="5"/>
      <c r="C41" s="37"/>
      <c r="D41" s="37"/>
      <c r="E41" s="37"/>
      <c r="F41" s="13"/>
    </row>
    <row r="42" spans="1:6" ht="16.5" thickBot="1" thickTop="1">
      <c r="A42" s="143" t="s">
        <v>110</v>
      </c>
      <c r="B42" s="144"/>
      <c r="C42" s="144"/>
      <c r="D42" s="144"/>
      <c r="E42" s="144"/>
      <c r="F42" s="145"/>
    </row>
    <row r="43" spans="1:6" ht="45.75" thickTop="1">
      <c r="A43" s="22" t="s">
        <v>0</v>
      </c>
      <c r="B43" s="59" t="s">
        <v>1</v>
      </c>
      <c r="C43" s="60" t="s">
        <v>2</v>
      </c>
      <c r="D43" s="61" t="s">
        <v>3</v>
      </c>
      <c r="E43" s="60" t="s">
        <v>33</v>
      </c>
      <c r="F43" s="62" t="s">
        <v>34</v>
      </c>
    </row>
    <row r="44" spans="1:6" ht="15">
      <c r="A44" s="56" t="s">
        <v>14</v>
      </c>
      <c r="B44" s="147" t="s">
        <v>179</v>
      </c>
      <c r="C44" s="148"/>
      <c r="D44" s="148"/>
      <c r="E44" s="148"/>
      <c r="F44" s="149"/>
    </row>
    <row r="45" spans="1:6" ht="28.5" customHeight="1">
      <c r="A45" s="22" t="s">
        <v>111</v>
      </c>
      <c r="B45" s="63" t="s">
        <v>155</v>
      </c>
      <c r="C45" s="61" t="s">
        <v>16</v>
      </c>
      <c r="D45" s="61">
        <v>85</v>
      </c>
      <c r="E45" s="64"/>
      <c r="F45" s="65">
        <f>D45*E45</f>
        <v>0</v>
      </c>
    </row>
    <row r="46" spans="1:6" ht="29.25" customHeight="1">
      <c r="A46" s="22" t="s">
        <v>112</v>
      </c>
      <c r="B46" s="63" t="s">
        <v>91</v>
      </c>
      <c r="C46" s="61" t="s">
        <v>5</v>
      </c>
      <c r="D46" s="61">
        <v>35</v>
      </c>
      <c r="E46" s="64"/>
      <c r="F46" s="65">
        <f aca="true" t="shared" si="1" ref="F46:F91">D46*E46</f>
        <v>0</v>
      </c>
    </row>
    <row r="47" spans="1:6" ht="41.25" customHeight="1">
      <c r="A47" s="22" t="s">
        <v>113</v>
      </c>
      <c r="B47" s="63" t="s">
        <v>156</v>
      </c>
      <c r="C47" s="61" t="s">
        <v>5</v>
      </c>
      <c r="D47" s="61">
        <v>180</v>
      </c>
      <c r="E47" s="64"/>
      <c r="F47" s="65">
        <f t="shared" si="1"/>
        <v>0</v>
      </c>
    </row>
    <row r="48" spans="1:6" ht="15">
      <c r="A48" s="22" t="s">
        <v>114</v>
      </c>
      <c r="B48" s="59" t="s">
        <v>157</v>
      </c>
      <c r="C48" s="61" t="s">
        <v>5</v>
      </c>
      <c r="D48" s="61">
        <v>20</v>
      </c>
      <c r="E48" s="64"/>
      <c r="F48" s="65">
        <f t="shared" si="1"/>
        <v>0</v>
      </c>
    </row>
    <row r="49" spans="1:6" ht="29.25" customHeight="1">
      <c r="A49" s="22" t="s">
        <v>115</v>
      </c>
      <c r="B49" s="63" t="s">
        <v>69</v>
      </c>
      <c r="C49" s="61" t="s">
        <v>5</v>
      </c>
      <c r="D49" s="61">
        <v>10</v>
      </c>
      <c r="E49" s="64"/>
      <c r="F49" s="65">
        <f t="shared" si="1"/>
        <v>0</v>
      </c>
    </row>
    <row r="50" spans="1:6" ht="15">
      <c r="A50" s="22" t="s">
        <v>116</v>
      </c>
      <c r="B50" s="60" t="s">
        <v>70</v>
      </c>
      <c r="C50" s="61" t="s">
        <v>5</v>
      </c>
      <c r="D50" s="61">
        <v>550</v>
      </c>
      <c r="E50" s="64"/>
      <c r="F50" s="65">
        <f t="shared" si="1"/>
        <v>0</v>
      </c>
    </row>
    <row r="51" spans="1:6" ht="15">
      <c r="A51" s="22" t="s">
        <v>117</v>
      </c>
      <c r="B51" s="60" t="s">
        <v>71</v>
      </c>
      <c r="C51" s="61" t="s">
        <v>5</v>
      </c>
      <c r="D51" s="61">
        <v>1300</v>
      </c>
      <c r="E51" s="64"/>
      <c r="F51" s="65">
        <f t="shared" si="1"/>
        <v>0</v>
      </c>
    </row>
    <row r="52" spans="1:6" ht="15">
      <c r="A52" s="22" t="s">
        <v>118</v>
      </c>
      <c r="B52" s="61" t="s">
        <v>72</v>
      </c>
      <c r="C52" s="61" t="s">
        <v>5</v>
      </c>
      <c r="D52" s="61">
        <v>10</v>
      </c>
      <c r="E52" s="64"/>
      <c r="F52" s="65">
        <f t="shared" si="1"/>
        <v>0</v>
      </c>
    </row>
    <row r="53" spans="1:6" ht="15">
      <c r="A53" s="22" t="s">
        <v>119</v>
      </c>
      <c r="B53" s="59" t="s">
        <v>73</v>
      </c>
      <c r="C53" s="61" t="s">
        <v>5</v>
      </c>
      <c r="D53" s="61">
        <v>5</v>
      </c>
      <c r="E53" s="64"/>
      <c r="F53" s="65">
        <f t="shared" si="1"/>
        <v>0</v>
      </c>
    </row>
    <row r="54" spans="1:6" ht="15">
      <c r="A54" s="22" t="s">
        <v>120</v>
      </c>
      <c r="B54" s="61" t="s">
        <v>158</v>
      </c>
      <c r="C54" s="61" t="s">
        <v>5</v>
      </c>
      <c r="D54" s="61">
        <v>5</v>
      </c>
      <c r="E54" s="64"/>
      <c r="F54" s="65">
        <f t="shared" si="1"/>
        <v>0</v>
      </c>
    </row>
    <row r="55" spans="1:6" ht="30">
      <c r="A55" s="22" t="s">
        <v>121</v>
      </c>
      <c r="B55" s="63" t="s">
        <v>159</v>
      </c>
      <c r="C55" s="61" t="s">
        <v>5</v>
      </c>
      <c r="D55" s="61">
        <v>60</v>
      </c>
      <c r="E55" s="64"/>
      <c r="F55" s="65">
        <f t="shared" si="1"/>
        <v>0</v>
      </c>
    </row>
    <row r="56" spans="1:6" ht="15">
      <c r="A56" s="22" t="s">
        <v>122</v>
      </c>
      <c r="B56" s="63" t="s">
        <v>74</v>
      </c>
      <c r="C56" s="61" t="s">
        <v>5</v>
      </c>
      <c r="D56" s="61">
        <v>80</v>
      </c>
      <c r="E56" s="64"/>
      <c r="F56" s="65">
        <f t="shared" si="1"/>
        <v>0</v>
      </c>
    </row>
    <row r="57" spans="1:6" ht="68.25" customHeight="1">
      <c r="A57" s="57" t="s">
        <v>123</v>
      </c>
      <c r="B57" s="63" t="s">
        <v>75</v>
      </c>
      <c r="C57" s="61" t="s">
        <v>5</v>
      </c>
      <c r="D57" s="61">
        <v>5</v>
      </c>
      <c r="E57" s="64"/>
      <c r="F57" s="65">
        <f t="shared" si="1"/>
        <v>0</v>
      </c>
    </row>
    <row r="58" spans="1:6" ht="50.25" customHeight="1">
      <c r="A58" s="22" t="s">
        <v>124</v>
      </c>
      <c r="B58" s="63" t="s">
        <v>160</v>
      </c>
      <c r="C58" s="61" t="s">
        <v>5</v>
      </c>
      <c r="D58" s="61">
        <v>100</v>
      </c>
      <c r="E58" s="64"/>
      <c r="F58" s="65">
        <f t="shared" si="1"/>
        <v>0</v>
      </c>
    </row>
    <row r="59" spans="1:6" ht="45">
      <c r="A59" s="22" t="s">
        <v>125</v>
      </c>
      <c r="B59" s="63" t="s">
        <v>161</v>
      </c>
      <c r="C59" s="61" t="s">
        <v>11</v>
      </c>
      <c r="D59" s="61">
        <v>1500</v>
      </c>
      <c r="E59" s="64"/>
      <c r="F59" s="65">
        <f t="shared" si="1"/>
        <v>0</v>
      </c>
    </row>
    <row r="60" spans="1:6" ht="60.75" customHeight="1">
      <c r="A60" s="22" t="s">
        <v>126</v>
      </c>
      <c r="B60" s="63" t="s">
        <v>187</v>
      </c>
      <c r="C60" s="61" t="s">
        <v>5</v>
      </c>
      <c r="D60" s="61">
        <v>10</v>
      </c>
      <c r="E60" s="64"/>
      <c r="F60" s="65">
        <f t="shared" si="1"/>
        <v>0</v>
      </c>
    </row>
    <row r="61" spans="1:6" ht="30.75" customHeight="1">
      <c r="A61" s="22" t="s">
        <v>127</v>
      </c>
      <c r="B61" s="63" t="s">
        <v>76</v>
      </c>
      <c r="C61" s="61" t="s">
        <v>5</v>
      </c>
      <c r="D61" s="61">
        <v>10</v>
      </c>
      <c r="E61" s="64"/>
      <c r="F61" s="65">
        <f t="shared" si="1"/>
        <v>0</v>
      </c>
    </row>
    <row r="62" spans="1:6" ht="15">
      <c r="A62" s="22" t="s">
        <v>128</v>
      </c>
      <c r="B62" s="63" t="s">
        <v>77</v>
      </c>
      <c r="C62" s="61" t="s">
        <v>5</v>
      </c>
      <c r="D62" s="61">
        <v>10</v>
      </c>
      <c r="E62" s="61"/>
      <c r="F62" s="65">
        <f t="shared" si="1"/>
        <v>0</v>
      </c>
    </row>
    <row r="63" spans="1:6" ht="15">
      <c r="A63" s="22"/>
      <c r="B63" s="63"/>
      <c r="C63" s="61"/>
      <c r="D63" s="61"/>
      <c r="E63" s="61"/>
      <c r="F63" s="65"/>
    </row>
    <row r="64" spans="1:6" ht="45">
      <c r="A64" s="22" t="s">
        <v>129</v>
      </c>
      <c r="B64" s="63" t="s">
        <v>78</v>
      </c>
      <c r="C64" s="61" t="s">
        <v>5</v>
      </c>
      <c r="D64" s="61">
        <v>10</v>
      </c>
      <c r="E64" s="61"/>
      <c r="F64" s="65">
        <f t="shared" si="1"/>
        <v>0</v>
      </c>
    </row>
    <row r="65" spans="1:6" ht="15">
      <c r="A65" s="22" t="s">
        <v>130</v>
      </c>
      <c r="B65" s="63" t="s">
        <v>79</v>
      </c>
      <c r="C65" s="61" t="s">
        <v>5</v>
      </c>
      <c r="D65" s="61">
        <v>2</v>
      </c>
      <c r="E65" s="61"/>
      <c r="F65" s="65">
        <f t="shared" si="1"/>
        <v>0</v>
      </c>
    </row>
    <row r="66" spans="1:6" ht="15">
      <c r="A66" s="22" t="s">
        <v>131</v>
      </c>
      <c r="B66" s="63" t="s">
        <v>162</v>
      </c>
      <c r="C66" s="61" t="s">
        <v>5</v>
      </c>
      <c r="D66" s="61">
        <v>25</v>
      </c>
      <c r="E66" s="61"/>
      <c r="F66" s="65">
        <f t="shared" si="1"/>
        <v>0</v>
      </c>
    </row>
    <row r="67" spans="1:6" ht="30">
      <c r="A67" s="22" t="s">
        <v>132</v>
      </c>
      <c r="B67" s="63" t="s">
        <v>80</v>
      </c>
      <c r="C67" s="61" t="s">
        <v>11</v>
      </c>
      <c r="D67" s="61">
        <v>500</v>
      </c>
      <c r="E67" s="61"/>
      <c r="F67" s="65">
        <f t="shared" si="1"/>
        <v>0</v>
      </c>
    </row>
    <row r="68" spans="1:9" ht="45">
      <c r="A68" s="22" t="s">
        <v>133</v>
      </c>
      <c r="B68" s="63" t="s">
        <v>163</v>
      </c>
      <c r="C68" s="61" t="s">
        <v>5</v>
      </c>
      <c r="D68" s="61">
        <v>40</v>
      </c>
      <c r="E68" s="61"/>
      <c r="F68" s="65">
        <f t="shared" si="1"/>
        <v>0</v>
      </c>
      <c r="I68" s="7"/>
    </row>
    <row r="69" spans="1:6" ht="45">
      <c r="A69" s="22" t="s">
        <v>134</v>
      </c>
      <c r="B69" s="63" t="s">
        <v>164</v>
      </c>
      <c r="C69" s="61" t="s">
        <v>5</v>
      </c>
      <c r="D69" s="61">
        <v>10</v>
      </c>
      <c r="E69" s="61"/>
      <c r="F69" s="65">
        <f t="shared" si="1"/>
        <v>0</v>
      </c>
    </row>
    <row r="70" spans="1:6" ht="45">
      <c r="A70" s="58" t="s">
        <v>135</v>
      </c>
      <c r="B70" s="63" t="s">
        <v>165</v>
      </c>
      <c r="C70" s="61" t="s">
        <v>5</v>
      </c>
      <c r="D70" s="61">
        <v>1</v>
      </c>
      <c r="E70" s="61"/>
      <c r="F70" s="65">
        <f t="shared" si="1"/>
        <v>0</v>
      </c>
    </row>
    <row r="71" spans="1:6" ht="30">
      <c r="A71" s="22" t="s">
        <v>136</v>
      </c>
      <c r="B71" s="63" t="s">
        <v>81</v>
      </c>
      <c r="C71" s="61" t="s">
        <v>5</v>
      </c>
      <c r="D71" s="61">
        <v>40</v>
      </c>
      <c r="E71" s="61"/>
      <c r="F71" s="65">
        <f t="shared" si="1"/>
        <v>0</v>
      </c>
    </row>
    <row r="72" spans="1:6" ht="15">
      <c r="A72" s="22" t="s">
        <v>137</v>
      </c>
      <c r="B72" s="63" t="s">
        <v>82</v>
      </c>
      <c r="C72" s="61" t="s">
        <v>5</v>
      </c>
      <c r="D72" s="61">
        <v>10</v>
      </c>
      <c r="E72" s="61"/>
      <c r="F72" s="65">
        <f t="shared" si="1"/>
        <v>0</v>
      </c>
    </row>
    <row r="73" spans="1:6" ht="30">
      <c r="A73" s="22" t="s">
        <v>138</v>
      </c>
      <c r="B73" s="63" t="s">
        <v>83</v>
      </c>
      <c r="C73" s="61" t="s">
        <v>5</v>
      </c>
      <c r="D73" s="61">
        <v>1</v>
      </c>
      <c r="E73" s="61"/>
      <c r="F73" s="65">
        <f t="shared" si="1"/>
        <v>0</v>
      </c>
    </row>
    <row r="74" spans="1:6" ht="35.25" customHeight="1">
      <c r="A74" s="58" t="s">
        <v>139</v>
      </c>
      <c r="B74" s="63" t="s">
        <v>84</v>
      </c>
      <c r="C74" s="61" t="s">
        <v>5</v>
      </c>
      <c r="D74" s="61">
        <v>80</v>
      </c>
      <c r="E74" s="61"/>
      <c r="F74" s="65">
        <f t="shared" si="1"/>
        <v>0</v>
      </c>
    </row>
    <row r="75" spans="1:6" ht="30">
      <c r="A75" s="22" t="s">
        <v>140</v>
      </c>
      <c r="B75" s="63" t="s">
        <v>188</v>
      </c>
      <c r="C75" s="61" t="s">
        <v>5</v>
      </c>
      <c r="D75" s="61">
        <v>20</v>
      </c>
      <c r="E75" s="61"/>
      <c r="F75" s="65">
        <f t="shared" si="1"/>
        <v>0</v>
      </c>
    </row>
    <row r="76" spans="1:6" ht="58.5" customHeight="1">
      <c r="A76" s="22" t="s">
        <v>141</v>
      </c>
      <c r="B76" s="63" t="s">
        <v>166</v>
      </c>
      <c r="C76" s="61" t="s">
        <v>5</v>
      </c>
      <c r="D76" s="61">
        <v>10</v>
      </c>
      <c r="E76" s="61"/>
      <c r="F76" s="65">
        <f t="shared" si="1"/>
        <v>0</v>
      </c>
    </row>
    <row r="77" spans="1:6" ht="30">
      <c r="A77" s="22" t="s">
        <v>142</v>
      </c>
      <c r="B77" s="63" t="s">
        <v>92</v>
      </c>
      <c r="C77" s="61" t="s">
        <v>5</v>
      </c>
      <c r="D77" s="61">
        <v>250</v>
      </c>
      <c r="E77" s="61"/>
      <c r="F77" s="65">
        <f t="shared" si="1"/>
        <v>0</v>
      </c>
    </row>
    <row r="78" spans="1:6" ht="15">
      <c r="A78" s="58" t="s">
        <v>143</v>
      </c>
      <c r="B78" s="63" t="s">
        <v>85</v>
      </c>
      <c r="C78" s="61" t="s">
        <v>5</v>
      </c>
      <c r="D78" s="61">
        <v>5</v>
      </c>
      <c r="E78" s="61"/>
      <c r="F78" s="65">
        <f t="shared" si="1"/>
        <v>0</v>
      </c>
    </row>
    <row r="79" spans="1:6" ht="15">
      <c r="A79" s="22" t="s">
        <v>144</v>
      </c>
      <c r="B79" s="63" t="s">
        <v>86</v>
      </c>
      <c r="C79" s="61" t="s">
        <v>5</v>
      </c>
      <c r="D79" s="61">
        <v>5</v>
      </c>
      <c r="E79" s="61"/>
      <c r="F79" s="65">
        <f t="shared" si="1"/>
        <v>0</v>
      </c>
    </row>
    <row r="80" spans="1:6" ht="45">
      <c r="A80" s="22" t="s">
        <v>145</v>
      </c>
      <c r="B80" s="63" t="s">
        <v>189</v>
      </c>
      <c r="C80" s="61" t="s">
        <v>5</v>
      </c>
      <c r="D80" s="61">
        <v>2</v>
      </c>
      <c r="E80" s="61"/>
      <c r="F80" s="65">
        <f t="shared" si="1"/>
        <v>0</v>
      </c>
    </row>
    <row r="81" spans="1:6" ht="30">
      <c r="A81" s="22" t="s">
        <v>146</v>
      </c>
      <c r="B81" s="63" t="s">
        <v>87</v>
      </c>
      <c r="C81" s="61" t="s">
        <v>5</v>
      </c>
      <c r="D81" s="61">
        <v>10</v>
      </c>
      <c r="E81" s="61"/>
      <c r="F81" s="65">
        <f t="shared" si="1"/>
        <v>0</v>
      </c>
    </row>
    <row r="82" spans="1:6" ht="30">
      <c r="A82" s="22" t="s">
        <v>147</v>
      </c>
      <c r="B82" s="63" t="s">
        <v>88</v>
      </c>
      <c r="C82" s="61" t="s">
        <v>5</v>
      </c>
      <c r="D82" s="61">
        <v>5</v>
      </c>
      <c r="E82" s="61"/>
      <c r="F82" s="65">
        <f t="shared" si="1"/>
        <v>0</v>
      </c>
    </row>
    <row r="83" spans="1:6" ht="15">
      <c r="A83" s="22" t="s">
        <v>148</v>
      </c>
      <c r="B83" s="63" t="s">
        <v>167</v>
      </c>
      <c r="C83" s="61" t="s">
        <v>5</v>
      </c>
      <c r="D83" s="61">
        <v>10</v>
      </c>
      <c r="E83" s="61"/>
      <c r="F83" s="65">
        <f t="shared" si="1"/>
        <v>0</v>
      </c>
    </row>
    <row r="84" spans="1:6" ht="60">
      <c r="A84" s="22" t="s">
        <v>149</v>
      </c>
      <c r="B84" s="63" t="s">
        <v>89</v>
      </c>
      <c r="C84" s="61" t="s">
        <v>16</v>
      </c>
      <c r="D84" s="61">
        <v>70</v>
      </c>
      <c r="E84" s="61"/>
      <c r="F84" s="65">
        <f t="shared" si="1"/>
        <v>0</v>
      </c>
    </row>
    <row r="85" spans="1:6" ht="15">
      <c r="A85" s="22" t="s">
        <v>150</v>
      </c>
      <c r="B85" s="63" t="s">
        <v>36</v>
      </c>
      <c r="C85" s="61" t="s">
        <v>5</v>
      </c>
      <c r="D85" s="61">
        <v>15</v>
      </c>
      <c r="E85" s="61"/>
      <c r="F85" s="65">
        <f t="shared" si="1"/>
        <v>0</v>
      </c>
    </row>
    <row r="86" spans="1:6" ht="15">
      <c r="A86" s="22" t="s">
        <v>151</v>
      </c>
      <c r="B86" s="63" t="s">
        <v>37</v>
      </c>
      <c r="C86" s="61" t="s">
        <v>5</v>
      </c>
      <c r="D86" s="61">
        <v>20</v>
      </c>
      <c r="E86" s="61"/>
      <c r="F86" s="65">
        <f t="shared" si="1"/>
        <v>0</v>
      </c>
    </row>
    <row r="87" spans="1:6" ht="30">
      <c r="A87" s="22" t="s">
        <v>152</v>
      </c>
      <c r="B87" s="63" t="s">
        <v>168</v>
      </c>
      <c r="C87" s="61" t="s">
        <v>5</v>
      </c>
      <c r="D87" s="61">
        <v>200</v>
      </c>
      <c r="E87" s="61"/>
      <c r="F87" s="65">
        <f t="shared" si="1"/>
        <v>0</v>
      </c>
    </row>
    <row r="88" spans="1:6" ht="30">
      <c r="A88" s="22" t="s">
        <v>153</v>
      </c>
      <c r="B88" s="63" t="s">
        <v>21</v>
      </c>
      <c r="C88" s="61" t="s">
        <v>5</v>
      </c>
      <c r="D88" s="61">
        <v>5</v>
      </c>
      <c r="E88" s="61"/>
      <c r="F88" s="65">
        <f t="shared" si="1"/>
        <v>0</v>
      </c>
    </row>
    <row r="89" spans="1:6" ht="30">
      <c r="A89" s="22" t="s">
        <v>154</v>
      </c>
      <c r="B89" s="63" t="s">
        <v>22</v>
      </c>
      <c r="C89" s="61" t="s">
        <v>5</v>
      </c>
      <c r="D89" s="61">
        <v>2</v>
      </c>
      <c r="E89" s="61"/>
      <c r="F89" s="65">
        <f t="shared" si="1"/>
        <v>0</v>
      </c>
    </row>
    <row r="90" spans="1:6" ht="30">
      <c r="A90" s="22" t="s">
        <v>169</v>
      </c>
      <c r="B90" s="63" t="s">
        <v>23</v>
      </c>
      <c r="C90" s="61" t="s">
        <v>5</v>
      </c>
      <c r="D90" s="61">
        <v>2</v>
      </c>
      <c r="E90" s="61"/>
      <c r="F90" s="65">
        <f t="shared" si="1"/>
        <v>0</v>
      </c>
    </row>
    <row r="91" spans="1:6" ht="75">
      <c r="A91" s="22" t="s">
        <v>170</v>
      </c>
      <c r="B91" s="63" t="s">
        <v>190</v>
      </c>
      <c r="C91" s="61" t="s">
        <v>5</v>
      </c>
      <c r="D91" s="61">
        <v>10</v>
      </c>
      <c r="E91" s="61"/>
      <c r="F91" s="65">
        <f t="shared" si="1"/>
        <v>0</v>
      </c>
    </row>
    <row r="92" spans="1:6" ht="90.75" thickBot="1">
      <c r="A92" s="20" t="s">
        <v>171</v>
      </c>
      <c r="B92" s="66" t="s">
        <v>191</v>
      </c>
      <c r="C92" s="67" t="s">
        <v>5</v>
      </c>
      <c r="D92" s="67">
        <v>10</v>
      </c>
      <c r="E92" s="67"/>
      <c r="F92" s="68">
        <f>D92*E92</f>
        <v>0</v>
      </c>
    </row>
    <row r="93" spans="1:6" ht="16.5" customHeight="1" thickBot="1" thickTop="1">
      <c r="A93" s="134" t="s">
        <v>93</v>
      </c>
      <c r="B93" s="135"/>
      <c r="C93" s="135"/>
      <c r="D93" s="135"/>
      <c r="E93" s="136"/>
      <c r="F93" s="71">
        <f>SUM(F45:F92)</f>
        <v>0</v>
      </c>
    </row>
    <row r="94" spans="1:6" ht="16.5" thickTop="1">
      <c r="A94" s="72" t="s">
        <v>173</v>
      </c>
      <c r="B94" s="16"/>
      <c r="C94" s="17"/>
      <c r="D94" s="17"/>
      <c r="E94" s="17"/>
      <c r="F94" s="73"/>
    </row>
    <row r="95" spans="1:6" ht="30.75" customHeight="1">
      <c r="A95" s="146" t="s">
        <v>172</v>
      </c>
      <c r="B95" s="146"/>
      <c r="C95" s="146"/>
      <c r="D95" s="146"/>
      <c r="E95" s="146"/>
      <c r="F95" s="146"/>
    </row>
    <row r="96" spans="1:6" ht="15">
      <c r="A96" s="20"/>
      <c r="B96" s="5"/>
      <c r="C96" s="37"/>
      <c r="D96" s="37"/>
      <c r="E96" s="37"/>
      <c r="F96" s="13"/>
    </row>
    <row r="97" spans="1:6" ht="15.75" thickBot="1">
      <c r="A97" s="20"/>
      <c r="B97" s="5"/>
      <c r="C97" s="37"/>
      <c r="D97" s="37"/>
      <c r="E97" s="37"/>
      <c r="F97" s="13"/>
    </row>
    <row r="98" spans="1:6" ht="17.25" thickBot="1" thickTop="1">
      <c r="A98" s="124" t="s">
        <v>178</v>
      </c>
      <c r="B98" s="125"/>
      <c r="C98" s="125"/>
      <c r="D98" s="125"/>
      <c r="E98" s="125"/>
      <c r="F98" s="126"/>
    </row>
    <row r="99" spans="1:6" ht="45.75" thickTop="1">
      <c r="A99" s="74" t="s">
        <v>0</v>
      </c>
      <c r="B99" s="75" t="s">
        <v>1</v>
      </c>
      <c r="C99" s="76" t="s">
        <v>2</v>
      </c>
      <c r="D99" s="77" t="s">
        <v>3</v>
      </c>
      <c r="E99" s="76" t="s">
        <v>33</v>
      </c>
      <c r="F99" s="78" t="s">
        <v>34</v>
      </c>
    </row>
    <row r="100" spans="1:6" ht="31.5" customHeight="1">
      <c r="A100" s="88" t="s">
        <v>18</v>
      </c>
      <c r="B100" s="121" t="s">
        <v>194</v>
      </c>
      <c r="C100" s="122"/>
      <c r="D100" s="122"/>
      <c r="E100" s="122"/>
      <c r="F100" s="123"/>
    </row>
    <row r="101" spans="1:6" ht="15">
      <c r="A101" s="81" t="s">
        <v>174</v>
      </c>
      <c r="B101" s="82" t="s">
        <v>24</v>
      </c>
      <c r="C101" s="83" t="s">
        <v>11</v>
      </c>
      <c r="D101" s="83">
        <v>250</v>
      </c>
      <c r="E101" s="84"/>
      <c r="F101" s="85">
        <f aca="true" t="shared" si="2" ref="F101:F106">D101*E101</f>
        <v>0</v>
      </c>
    </row>
    <row r="102" spans="1:6" ht="15">
      <c r="A102" s="22" t="s">
        <v>175</v>
      </c>
      <c r="B102" s="4" t="s">
        <v>25</v>
      </c>
      <c r="C102" s="8" t="s">
        <v>5</v>
      </c>
      <c r="D102" s="8">
        <v>70</v>
      </c>
      <c r="E102" s="41"/>
      <c r="F102" s="14">
        <f t="shared" si="2"/>
        <v>0</v>
      </c>
    </row>
    <row r="103" spans="1:6" ht="15">
      <c r="A103" s="22" t="s">
        <v>176</v>
      </c>
      <c r="B103" s="4" t="s">
        <v>26</v>
      </c>
      <c r="C103" s="8" t="s">
        <v>5</v>
      </c>
      <c r="D103" s="8">
        <v>50</v>
      </c>
      <c r="E103" s="41"/>
      <c r="F103" s="14">
        <f t="shared" si="2"/>
        <v>0</v>
      </c>
    </row>
    <row r="104" spans="1:6" ht="15">
      <c r="A104" s="22" t="s">
        <v>177</v>
      </c>
      <c r="B104" s="4" t="s">
        <v>27</v>
      </c>
      <c r="C104" s="8" t="s">
        <v>5</v>
      </c>
      <c r="D104" s="8">
        <v>70</v>
      </c>
      <c r="E104" s="41"/>
      <c r="F104" s="14">
        <f t="shared" si="2"/>
        <v>0</v>
      </c>
    </row>
    <row r="105" spans="1:6" ht="15">
      <c r="A105" s="22" t="s">
        <v>192</v>
      </c>
      <c r="B105" s="4" t="s">
        <v>28</v>
      </c>
      <c r="C105" s="8" t="s">
        <v>5</v>
      </c>
      <c r="D105" s="8">
        <v>10</v>
      </c>
      <c r="E105" s="41"/>
      <c r="F105" s="14">
        <f t="shared" si="2"/>
        <v>0</v>
      </c>
    </row>
    <row r="106" spans="1:6" ht="30.75" thickBot="1">
      <c r="A106" s="79" t="s">
        <v>193</v>
      </c>
      <c r="B106" s="86" t="s">
        <v>38</v>
      </c>
      <c r="C106" s="52" t="s">
        <v>16</v>
      </c>
      <c r="D106" s="52">
        <v>20</v>
      </c>
      <c r="E106" s="53"/>
      <c r="F106" s="54">
        <f t="shared" si="2"/>
        <v>0</v>
      </c>
    </row>
    <row r="107" spans="1:6" ht="16.5" customHeight="1" thickBot="1" thickTop="1">
      <c r="A107" s="134" t="s">
        <v>181</v>
      </c>
      <c r="B107" s="135"/>
      <c r="C107" s="135"/>
      <c r="D107" s="135"/>
      <c r="E107" s="136"/>
      <c r="F107" s="71">
        <f>SUM(F101:F106)</f>
        <v>0</v>
      </c>
    </row>
    <row r="108" spans="1:6" ht="15.75" thickTop="1">
      <c r="A108" s="20"/>
      <c r="B108" s="5"/>
      <c r="C108" s="37"/>
      <c r="D108" s="37"/>
      <c r="E108" s="37"/>
      <c r="F108" s="13"/>
    </row>
    <row r="109" spans="1:6" ht="15">
      <c r="A109" s="72" t="s">
        <v>173</v>
      </c>
      <c r="B109" s="17"/>
      <c r="C109" s="17"/>
      <c r="D109" s="17"/>
      <c r="E109" s="17"/>
      <c r="F109" s="73"/>
    </row>
    <row r="110" spans="1:6" ht="30" customHeight="1">
      <c r="A110" s="80"/>
      <c r="B110" s="153" t="s">
        <v>195</v>
      </c>
      <c r="C110" s="153"/>
      <c r="D110" s="153"/>
      <c r="E110" s="153"/>
      <c r="F110" s="153"/>
    </row>
    <row r="111" spans="1:6" ht="30" customHeight="1">
      <c r="A111" s="80"/>
      <c r="B111" s="118"/>
      <c r="C111" s="118"/>
      <c r="D111" s="118"/>
      <c r="E111" s="118"/>
      <c r="F111" s="118"/>
    </row>
    <row r="112" spans="1:6" ht="30" customHeight="1">
      <c r="A112" s="80"/>
      <c r="B112" s="118"/>
      <c r="C112" s="118"/>
      <c r="D112" s="118"/>
      <c r="E112" s="118"/>
      <c r="F112" s="118"/>
    </row>
    <row r="113" spans="1:6" ht="30" customHeight="1">
      <c r="A113" s="80"/>
      <c r="B113" s="118"/>
      <c r="C113" s="118"/>
      <c r="D113" s="118"/>
      <c r="E113" s="118"/>
      <c r="F113" s="118"/>
    </row>
    <row r="114" spans="1:6" ht="30" customHeight="1">
      <c r="A114" s="80"/>
      <c r="B114" s="118"/>
      <c r="C114" s="118"/>
      <c r="D114" s="118"/>
      <c r="E114" s="118"/>
      <c r="F114" s="118"/>
    </row>
    <row r="115" spans="1:6" ht="30" customHeight="1">
      <c r="A115" s="80"/>
      <c r="B115" s="118"/>
      <c r="C115" s="118"/>
      <c r="D115" s="118"/>
      <c r="E115" s="118"/>
      <c r="F115" s="118"/>
    </row>
    <row r="116" spans="1:6" ht="30" customHeight="1">
      <c r="A116" s="80"/>
      <c r="B116" s="118"/>
      <c r="C116" s="118"/>
      <c r="D116" s="118"/>
      <c r="E116" s="118"/>
      <c r="F116" s="118"/>
    </row>
    <row r="117" spans="1:6" ht="30" customHeight="1">
      <c r="A117" s="80"/>
      <c r="B117" s="120"/>
      <c r="C117" s="120"/>
      <c r="D117" s="120"/>
      <c r="E117" s="120"/>
      <c r="F117" s="120"/>
    </row>
    <row r="118" spans="1:6" ht="30" customHeight="1">
      <c r="A118" s="80"/>
      <c r="B118" s="118"/>
      <c r="C118" s="118"/>
      <c r="D118" s="118"/>
      <c r="E118" s="118"/>
      <c r="F118" s="118"/>
    </row>
    <row r="119" spans="1:6" ht="30" customHeight="1">
      <c r="A119" s="80"/>
      <c r="B119" s="118"/>
      <c r="C119" s="118"/>
      <c r="D119" s="118"/>
      <c r="E119" s="118"/>
      <c r="F119" s="118"/>
    </row>
    <row r="120" spans="1:6" ht="30" customHeight="1">
      <c r="A120" s="80"/>
      <c r="B120" s="118"/>
      <c r="C120" s="118"/>
      <c r="D120" s="118"/>
      <c r="E120" s="118"/>
      <c r="F120" s="118"/>
    </row>
    <row r="121" spans="1:6" ht="30" customHeight="1">
      <c r="A121" s="80"/>
      <c r="B121" s="118"/>
      <c r="C121" s="118"/>
      <c r="D121" s="118"/>
      <c r="E121" s="118"/>
      <c r="F121" s="118"/>
    </row>
    <row r="122" spans="1:6" ht="15.75" customHeight="1" thickBot="1">
      <c r="A122" s="80"/>
      <c r="B122" s="118"/>
      <c r="C122" s="118"/>
      <c r="D122" s="118"/>
      <c r="E122" s="118"/>
      <c r="F122" s="118"/>
    </row>
    <row r="123" spans="1:6" ht="20.25" thickBot="1" thickTop="1">
      <c r="A123" s="127" t="s">
        <v>197</v>
      </c>
      <c r="B123" s="128"/>
      <c r="C123" s="128"/>
      <c r="D123" s="128"/>
      <c r="E123" s="128"/>
      <c r="F123" s="129"/>
    </row>
    <row r="124" spans="1:6" ht="20.25" thickBot="1" thickTop="1">
      <c r="A124" s="114"/>
      <c r="B124" s="115"/>
      <c r="C124" s="115"/>
      <c r="D124" s="115"/>
      <c r="E124" s="115"/>
      <c r="F124" s="116"/>
    </row>
    <row r="125" spans="1:6" ht="15.75" thickTop="1">
      <c r="A125" s="90" t="s">
        <v>17</v>
      </c>
      <c r="B125" s="91" t="str">
        <f>A30</f>
        <v>UKUPNO GRAĐEVINSKI RADOVI</v>
      </c>
      <c r="C125" s="92"/>
      <c r="D125" s="92"/>
      <c r="E125" s="93"/>
      <c r="F125" s="103">
        <f>F30</f>
        <v>0</v>
      </c>
    </row>
    <row r="126" spans="1:6" ht="19.5" customHeight="1">
      <c r="A126" s="94" t="s">
        <v>13</v>
      </c>
      <c r="B126" s="95" t="str">
        <f>A39</f>
        <v>UKUPNO PREGLED JAVNE RASVJETE</v>
      </c>
      <c r="C126" s="42"/>
      <c r="D126" s="42"/>
      <c r="E126" s="96"/>
      <c r="F126" s="104">
        <f>F39</f>
        <v>0</v>
      </c>
    </row>
    <row r="127" spans="1:6" ht="18" customHeight="1">
      <c r="A127" s="94" t="s">
        <v>14</v>
      </c>
      <c r="B127" s="97" t="str">
        <f>A93</f>
        <v>UKUPNO ELEKTROMONTAŽNI RADOVI</v>
      </c>
      <c r="C127" s="42"/>
      <c r="D127" s="42"/>
      <c r="E127" s="98"/>
      <c r="F127" s="104">
        <f>F93</f>
        <v>0</v>
      </c>
    </row>
    <row r="128" spans="1:6" ht="18.75" customHeight="1" thickBot="1">
      <c r="A128" s="99" t="s">
        <v>18</v>
      </c>
      <c r="B128" s="100" t="str">
        <f>A107</f>
        <v>UKUPNO  BOŽIĆNI UKRASI</v>
      </c>
      <c r="C128" s="101"/>
      <c r="D128" s="101"/>
      <c r="E128" s="102"/>
      <c r="F128" s="105">
        <f>F107</f>
        <v>0</v>
      </c>
    </row>
    <row r="129" spans="1:6" ht="18.75" customHeight="1" thickBot="1" thickTop="1">
      <c r="A129" s="108"/>
      <c r="B129" s="109"/>
      <c r="C129" s="110"/>
      <c r="D129" s="110"/>
      <c r="E129" s="111"/>
      <c r="F129" s="112"/>
    </row>
    <row r="130" spans="1:6" ht="16.5" thickBot="1" thickTop="1">
      <c r="A130" s="69"/>
      <c r="B130" s="113" t="s">
        <v>94</v>
      </c>
      <c r="C130" s="70"/>
      <c r="D130" s="70"/>
      <c r="E130" s="107"/>
      <c r="F130" s="106">
        <f>F125+F126+F127+F128</f>
        <v>0</v>
      </c>
    </row>
    <row r="131" spans="1:6" ht="21" customHeight="1" thickBot="1" thickTop="1">
      <c r="A131" s="69"/>
      <c r="B131" s="113" t="s">
        <v>95</v>
      </c>
      <c r="C131" s="70"/>
      <c r="D131" s="70"/>
      <c r="E131" s="107"/>
      <c r="F131" s="106">
        <f>0.25*F130</f>
        <v>0</v>
      </c>
    </row>
    <row r="132" spans="1:6" ht="21.75" customHeight="1" thickBot="1" thickTop="1">
      <c r="A132" s="69"/>
      <c r="B132" s="113" t="s">
        <v>35</v>
      </c>
      <c r="C132" s="70"/>
      <c r="D132" s="70"/>
      <c r="E132" s="107"/>
      <c r="F132" s="106">
        <f>F130+F131</f>
        <v>0</v>
      </c>
    </row>
    <row r="133" spans="1:6" ht="21.75" customHeight="1" thickBot="1" thickTop="1">
      <c r="A133" s="20"/>
      <c r="B133" s="89"/>
      <c r="C133" s="37"/>
      <c r="D133" s="37"/>
      <c r="E133" s="43"/>
      <c r="F133" s="119"/>
    </row>
    <row r="134" spans="1:6" ht="20.25" thickBot="1" thickTop="1">
      <c r="A134" s="127" t="s">
        <v>198</v>
      </c>
      <c r="B134" s="128"/>
      <c r="C134" s="128"/>
      <c r="D134" s="128"/>
      <c r="E134" s="128"/>
      <c r="F134" s="129"/>
    </row>
    <row r="135" spans="1:6" ht="20.25" thickBot="1" thickTop="1">
      <c r="A135" s="114"/>
      <c r="B135" s="115"/>
      <c r="C135" s="115"/>
      <c r="D135" s="115"/>
      <c r="E135" s="115"/>
      <c r="F135" s="116"/>
    </row>
    <row r="136" spans="1:6" ht="16.5" thickBot="1" thickTop="1">
      <c r="A136" s="90" t="s">
        <v>17</v>
      </c>
      <c r="B136" s="91" t="str">
        <f>B125</f>
        <v>UKUPNO GRAĐEVINSKI RADOVI</v>
      </c>
      <c r="C136" s="92"/>
      <c r="D136" s="92"/>
      <c r="E136" s="93"/>
      <c r="F136" s="103">
        <f>F125</f>
        <v>0</v>
      </c>
    </row>
    <row r="137" spans="1:6" ht="16.5" thickBot="1" thickTop="1">
      <c r="A137" s="94" t="s">
        <v>13</v>
      </c>
      <c r="B137" s="95" t="str">
        <f>B126</f>
        <v>UKUPNO PREGLED JAVNE RASVJETE</v>
      </c>
      <c r="C137" s="42"/>
      <c r="D137" s="42"/>
      <c r="E137" s="96"/>
      <c r="F137" s="103">
        <f>F126</f>
        <v>0</v>
      </c>
    </row>
    <row r="138" spans="1:6" ht="16.5" thickBot="1" thickTop="1">
      <c r="A138" s="94" t="s">
        <v>14</v>
      </c>
      <c r="B138" s="97" t="str">
        <f>B127</f>
        <v>UKUPNO ELEKTROMONTAŽNI RADOVI</v>
      </c>
      <c r="C138" s="42"/>
      <c r="D138" s="42"/>
      <c r="E138" s="98"/>
      <c r="F138" s="103">
        <f>F127</f>
        <v>0</v>
      </c>
    </row>
    <row r="139" spans="1:6" ht="16.5" thickBot="1" thickTop="1">
      <c r="A139" s="99" t="s">
        <v>18</v>
      </c>
      <c r="B139" s="100" t="str">
        <f>B128</f>
        <v>UKUPNO  BOŽIĆNI UKRASI</v>
      </c>
      <c r="C139" s="101"/>
      <c r="D139" s="101"/>
      <c r="E139" s="102"/>
      <c r="F139" s="103">
        <f>F128</f>
        <v>0</v>
      </c>
    </row>
    <row r="140" spans="1:6" ht="16.5" thickBot="1" thickTop="1">
      <c r="A140" s="108"/>
      <c r="B140" s="109"/>
      <c r="C140" s="110"/>
      <c r="D140" s="110"/>
      <c r="E140" s="111"/>
      <c r="F140" s="112"/>
    </row>
    <row r="141" spans="1:6" ht="16.5" thickBot="1" thickTop="1">
      <c r="A141" s="69"/>
      <c r="B141" s="113" t="s">
        <v>94</v>
      </c>
      <c r="C141" s="70"/>
      <c r="D141" s="70"/>
      <c r="E141" s="107"/>
      <c r="F141" s="106">
        <f>F136+F137+F138+F139</f>
        <v>0</v>
      </c>
    </row>
    <row r="142" spans="1:6" ht="16.5" thickBot="1" thickTop="1">
      <c r="A142" s="69"/>
      <c r="B142" s="113" t="s">
        <v>95</v>
      </c>
      <c r="C142" s="70"/>
      <c r="D142" s="70"/>
      <c r="E142" s="107"/>
      <c r="F142" s="106">
        <f>0.25*F141</f>
        <v>0</v>
      </c>
    </row>
    <row r="143" spans="1:6" ht="16.5" thickBot="1" thickTop="1">
      <c r="A143" s="69"/>
      <c r="B143" s="113" t="s">
        <v>35</v>
      </c>
      <c r="C143" s="70"/>
      <c r="D143" s="70"/>
      <c r="E143" s="107"/>
      <c r="F143" s="106">
        <f>F141+F142</f>
        <v>0</v>
      </c>
    </row>
    <row r="144" spans="1:6" ht="21.75" customHeight="1" thickTop="1">
      <c r="A144" s="20"/>
      <c r="B144" s="9"/>
      <c r="C144" s="37"/>
      <c r="D144" s="37"/>
      <c r="E144" s="37"/>
      <c r="F144" s="13"/>
    </row>
    <row r="145" spans="1:6" ht="21.75" customHeight="1" thickBot="1">
      <c r="A145" s="23"/>
      <c r="B145" s="7"/>
      <c r="C145" s="44"/>
      <c r="D145" s="44"/>
      <c r="E145" s="44"/>
      <c r="F145" s="15"/>
    </row>
    <row r="146" spans="1:6" ht="20.25" thickBot="1" thickTop="1">
      <c r="A146" s="127" t="s">
        <v>199</v>
      </c>
      <c r="B146" s="128"/>
      <c r="C146" s="128"/>
      <c r="D146" s="128"/>
      <c r="E146" s="128"/>
      <c r="F146" s="129"/>
    </row>
    <row r="147" spans="1:6" ht="20.25" thickBot="1" thickTop="1">
      <c r="A147" s="114"/>
      <c r="B147" s="115"/>
      <c r="C147" s="115"/>
      <c r="D147" s="115"/>
      <c r="E147" s="115"/>
      <c r="F147" s="116"/>
    </row>
    <row r="148" spans="1:6" ht="16.5" thickBot="1" thickTop="1">
      <c r="A148" s="90" t="s">
        <v>17</v>
      </c>
      <c r="B148" s="91" t="str">
        <f>B136</f>
        <v>UKUPNO GRAĐEVINSKI RADOVI</v>
      </c>
      <c r="C148" s="92"/>
      <c r="D148" s="92"/>
      <c r="E148" s="93"/>
      <c r="F148" s="103">
        <f>F125+F136</f>
        <v>0</v>
      </c>
    </row>
    <row r="149" spans="1:6" ht="16.5" thickBot="1" thickTop="1">
      <c r="A149" s="94" t="s">
        <v>13</v>
      </c>
      <c r="B149" s="95" t="str">
        <f>B137</f>
        <v>UKUPNO PREGLED JAVNE RASVJETE</v>
      </c>
      <c r="C149" s="42"/>
      <c r="D149" s="42"/>
      <c r="E149" s="96"/>
      <c r="F149" s="103">
        <f>F126+F137</f>
        <v>0</v>
      </c>
    </row>
    <row r="150" spans="1:6" ht="16.5" thickBot="1" thickTop="1">
      <c r="A150" s="94" t="s">
        <v>14</v>
      </c>
      <c r="B150" s="97" t="str">
        <f>B138</f>
        <v>UKUPNO ELEKTROMONTAŽNI RADOVI</v>
      </c>
      <c r="C150" s="42"/>
      <c r="D150" s="42"/>
      <c r="E150" s="98"/>
      <c r="F150" s="103">
        <f>F127+F138</f>
        <v>0</v>
      </c>
    </row>
    <row r="151" spans="1:6" ht="16.5" thickBot="1" thickTop="1">
      <c r="A151" s="99" t="s">
        <v>18</v>
      </c>
      <c r="B151" s="100" t="str">
        <f>B139</f>
        <v>UKUPNO  BOŽIĆNI UKRASI</v>
      </c>
      <c r="C151" s="101"/>
      <c r="D151" s="101"/>
      <c r="E151" s="102"/>
      <c r="F151" s="103">
        <f>F128+F139</f>
        <v>0</v>
      </c>
    </row>
    <row r="152" spans="1:6" ht="16.5" thickBot="1" thickTop="1">
      <c r="A152" s="108"/>
      <c r="B152" s="109"/>
      <c r="C152" s="110"/>
      <c r="D152" s="110"/>
      <c r="E152" s="111"/>
      <c r="F152" s="112"/>
    </row>
    <row r="153" spans="1:6" ht="16.5" thickBot="1" thickTop="1">
      <c r="A153" s="69"/>
      <c r="B153" s="113" t="s">
        <v>94</v>
      </c>
      <c r="C153" s="70"/>
      <c r="D153" s="70"/>
      <c r="E153" s="107"/>
      <c r="F153" s="106">
        <f>F148+F149+F150+F151</f>
        <v>0</v>
      </c>
    </row>
    <row r="154" spans="1:6" ht="16.5" thickBot="1" thickTop="1">
      <c r="A154" s="69"/>
      <c r="B154" s="113" t="s">
        <v>95</v>
      </c>
      <c r="C154" s="70"/>
      <c r="D154" s="70"/>
      <c r="E154" s="107"/>
      <c r="F154" s="106">
        <f>0.25*F153</f>
        <v>0</v>
      </c>
    </row>
    <row r="155" spans="1:6" ht="16.5" thickBot="1" thickTop="1">
      <c r="A155" s="69"/>
      <c r="B155" s="113" t="s">
        <v>35</v>
      </c>
      <c r="C155" s="70"/>
      <c r="D155" s="70"/>
      <c r="E155" s="107"/>
      <c r="F155" s="106">
        <f>F153+F154</f>
        <v>0</v>
      </c>
    </row>
    <row r="156" spans="1:6" ht="15.75" thickTop="1">
      <c r="A156" s="23"/>
      <c r="B156" s="7"/>
      <c r="C156" s="44"/>
      <c r="D156" s="44"/>
      <c r="E156" s="44"/>
      <c r="F156" s="15"/>
    </row>
    <row r="157" spans="1:6" ht="15">
      <c r="A157" s="23"/>
      <c r="B157" s="7"/>
      <c r="C157" s="44"/>
      <c r="D157" s="44"/>
      <c r="E157" s="44"/>
      <c r="F157" s="15"/>
    </row>
    <row r="158" spans="1:6" ht="15">
      <c r="A158" s="23"/>
      <c r="B158" s="7"/>
      <c r="C158" s="44"/>
      <c r="D158" s="44"/>
      <c r="E158" s="44"/>
      <c r="F158" s="15"/>
    </row>
    <row r="159" spans="1:6" ht="15">
      <c r="A159" s="23"/>
      <c r="B159" s="7"/>
      <c r="C159" s="44"/>
      <c r="D159" s="44"/>
      <c r="E159" s="44"/>
      <c r="F159" s="15"/>
    </row>
    <row r="160" spans="1:6" ht="15">
      <c r="A160" s="23"/>
      <c r="B160" s="7"/>
      <c r="C160" s="44"/>
      <c r="D160" s="44"/>
      <c r="E160" s="44"/>
      <c r="F160" s="15"/>
    </row>
    <row r="161" spans="1:6" ht="15">
      <c r="A161" s="23"/>
      <c r="B161" s="7"/>
      <c r="C161" s="44"/>
      <c r="D161" s="44"/>
      <c r="E161" s="44"/>
      <c r="F161" s="15"/>
    </row>
    <row r="162" spans="1:6" ht="15">
      <c r="A162" s="23"/>
      <c r="B162" s="7"/>
      <c r="C162" s="44"/>
      <c r="D162" s="44"/>
      <c r="E162" s="44"/>
      <c r="F162" s="15"/>
    </row>
    <row r="163" spans="1:6" ht="15">
      <c r="A163" s="23"/>
      <c r="B163" s="7"/>
      <c r="C163" s="44"/>
      <c r="D163" s="44"/>
      <c r="E163" s="44"/>
      <c r="F163" s="15"/>
    </row>
    <row r="164" spans="1:6" ht="15">
      <c r="A164" s="23"/>
      <c r="B164" s="7"/>
      <c r="C164" s="44"/>
      <c r="D164" s="44"/>
      <c r="E164" s="44"/>
      <c r="F164" s="15"/>
    </row>
    <row r="165" spans="1:6" ht="15">
      <c r="A165" s="23"/>
      <c r="B165" s="7"/>
      <c r="C165" s="44"/>
      <c r="D165" s="44"/>
      <c r="E165" s="44"/>
      <c r="F165" s="15"/>
    </row>
    <row r="166" spans="1:6" ht="15">
      <c r="A166" s="23"/>
      <c r="B166" s="7"/>
      <c r="C166" s="44"/>
      <c r="D166" s="44"/>
      <c r="E166" s="44"/>
      <c r="F166" s="15"/>
    </row>
    <row r="167" spans="1:6" ht="15">
      <c r="A167" s="23"/>
      <c r="B167" s="7"/>
      <c r="C167" s="44"/>
      <c r="D167" s="44"/>
      <c r="E167" s="44"/>
      <c r="F167" s="15"/>
    </row>
    <row r="168" spans="1:6" ht="15">
      <c r="A168" s="23"/>
      <c r="B168" s="7"/>
      <c r="C168" s="44"/>
      <c r="D168" s="44"/>
      <c r="E168" s="44"/>
      <c r="F168" s="15"/>
    </row>
    <row r="169" spans="1:6" ht="15">
      <c r="A169" s="23"/>
      <c r="B169" s="7"/>
      <c r="C169" s="44"/>
      <c r="D169" s="44"/>
      <c r="E169" s="44"/>
      <c r="F169" s="15"/>
    </row>
    <row r="170" spans="1:6" ht="15">
      <c r="A170" s="23"/>
      <c r="B170" s="7"/>
      <c r="C170" s="44"/>
      <c r="D170" s="44"/>
      <c r="E170" s="44"/>
      <c r="F170" s="15"/>
    </row>
    <row r="171" spans="1:6" ht="15">
      <c r="A171" s="23"/>
      <c r="B171" s="7"/>
      <c r="C171" s="44"/>
      <c r="D171" s="44"/>
      <c r="E171" s="44"/>
      <c r="F171" s="15"/>
    </row>
    <row r="172" spans="1:6" ht="15">
      <c r="A172" s="23"/>
      <c r="B172" s="7"/>
      <c r="C172" s="44"/>
      <c r="D172" s="44"/>
      <c r="E172" s="44"/>
      <c r="F172" s="15"/>
    </row>
    <row r="173" spans="1:6" ht="15">
      <c r="A173" s="23"/>
      <c r="B173" s="7"/>
      <c r="C173" s="44"/>
      <c r="D173" s="44"/>
      <c r="E173" s="44"/>
      <c r="F173" s="15"/>
    </row>
    <row r="174" spans="1:6" ht="15">
      <c r="A174" s="23"/>
      <c r="B174" s="7"/>
      <c r="C174" s="44"/>
      <c r="D174" s="44"/>
      <c r="E174" s="44"/>
      <c r="F174" s="15"/>
    </row>
    <row r="175" spans="1:6" ht="15">
      <c r="A175" s="23"/>
      <c r="B175" s="7"/>
      <c r="C175" s="44"/>
      <c r="D175" s="44"/>
      <c r="E175" s="44"/>
      <c r="F175" s="15"/>
    </row>
    <row r="176" spans="1:6" ht="15">
      <c r="A176" s="23"/>
      <c r="B176" s="7"/>
      <c r="C176" s="44"/>
      <c r="D176" s="44"/>
      <c r="E176" s="44"/>
      <c r="F176" s="15"/>
    </row>
    <row r="177" spans="1:6" ht="15">
      <c r="A177" s="23"/>
      <c r="B177" s="7"/>
      <c r="C177" s="44"/>
      <c r="D177" s="44"/>
      <c r="E177" s="44"/>
      <c r="F177" s="15"/>
    </row>
    <row r="178" spans="1:6" ht="15">
      <c r="A178" s="23"/>
      <c r="B178" s="7"/>
      <c r="C178" s="44"/>
      <c r="D178" s="44"/>
      <c r="E178" s="44"/>
      <c r="F178" s="15"/>
    </row>
    <row r="179" spans="1:6" ht="15">
      <c r="A179" s="23"/>
      <c r="B179" s="7"/>
      <c r="C179" s="44"/>
      <c r="D179" s="44"/>
      <c r="E179" s="44"/>
      <c r="F179" s="15"/>
    </row>
    <row r="180" spans="1:6" ht="15">
      <c r="A180" s="23"/>
      <c r="B180" s="7"/>
      <c r="C180" s="44"/>
      <c r="D180" s="44"/>
      <c r="E180" s="44"/>
      <c r="F180" s="15"/>
    </row>
    <row r="181" spans="1:6" ht="15">
      <c r="A181" s="23"/>
      <c r="B181" s="7"/>
      <c r="C181" s="44"/>
      <c r="D181" s="44"/>
      <c r="E181" s="44"/>
      <c r="F181" s="15"/>
    </row>
    <row r="182" spans="1:6" ht="15">
      <c r="A182" s="23"/>
      <c r="B182" s="7"/>
      <c r="C182" s="44"/>
      <c r="D182" s="44"/>
      <c r="E182" s="44"/>
      <c r="F182" s="15"/>
    </row>
    <row r="183" spans="1:6" ht="15">
      <c r="A183" s="23"/>
      <c r="B183" s="7"/>
      <c r="C183" s="44"/>
      <c r="D183" s="44"/>
      <c r="E183" s="44"/>
      <c r="F183" s="15"/>
    </row>
    <row r="184" spans="1:6" ht="15">
      <c r="A184" s="23"/>
      <c r="B184" s="7"/>
      <c r="C184" s="44"/>
      <c r="D184" s="44"/>
      <c r="E184" s="44"/>
      <c r="F184" s="15"/>
    </row>
    <row r="185" spans="1:6" ht="15">
      <c r="A185" s="23"/>
      <c r="B185" s="7"/>
      <c r="C185" s="44"/>
      <c r="D185" s="44"/>
      <c r="E185" s="44"/>
      <c r="F185" s="15"/>
    </row>
    <row r="186" spans="1:6" ht="15">
      <c r="A186" s="23"/>
      <c r="B186" s="7"/>
      <c r="C186" s="44"/>
      <c r="D186" s="44"/>
      <c r="E186" s="44"/>
      <c r="F186" s="15"/>
    </row>
  </sheetData>
  <sheetProtection/>
  <mergeCells count="19">
    <mergeCell ref="B110:F110"/>
    <mergeCell ref="A2:F2"/>
    <mergeCell ref="A33:F33"/>
    <mergeCell ref="A42:F42"/>
    <mergeCell ref="A95:F95"/>
    <mergeCell ref="B4:F4"/>
    <mergeCell ref="B35:F35"/>
    <mergeCell ref="B37:F37"/>
    <mergeCell ref="B44:F44"/>
    <mergeCell ref="B100:F100"/>
    <mergeCell ref="A98:F98"/>
    <mergeCell ref="A134:F134"/>
    <mergeCell ref="A146:F146"/>
    <mergeCell ref="A1:F1"/>
    <mergeCell ref="A39:E39"/>
    <mergeCell ref="A30:E30"/>
    <mergeCell ref="A93:E93"/>
    <mergeCell ref="A107:E107"/>
    <mergeCell ref="A123:F12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2018-11-05T12:27:13Z</dcterms:modified>
  <cp:category/>
  <cp:version/>
  <cp:contentType/>
  <cp:contentStatus/>
</cp:coreProperties>
</file>