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192.168.4.150\Infrastruktura\Infrastruktura\Infrastruktura 2021\11 Građevinski radovi na području Grada Novalje\troškovnici\"/>
    </mc:Choice>
  </mc:AlternateContent>
  <xr:revisionPtr revIDLastSave="0" documentId="13_ncr:1_{BF4DE5AD-87B6-43B2-9A81-AA97F62CCA72}" xr6:coauthVersionLast="46" xr6:coauthVersionMax="46" xr10:uidLastSave="{00000000-0000-0000-0000-000000000000}"/>
  <bookViews>
    <workbookView xWindow="-120" yWindow="-120" windowWidth="29040" windowHeight="15840" tabRatio="916" xr2:uid="{00000000-000D-0000-FFFF-FFFF00000000}"/>
  </bookViews>
  <sheets>
    <sheet name="Ogradni zidovi" sheetId="13" r:id="rId1"/>
  </sheets>
  <definedNames>
    <definedName name="_xlnm.Print_Area" localSheetId="0">'Ogradni zidovi'!$A$1:$E$123</definedName>
  </definedNames>
  <calcPr calcId="191029" fullPrecision="0"/>
</workbook>
</file>

<file path=xl/calcChain.xml><?xml version="1.0" encoding="utf-8"?>
<calcChain xmlns="http://schemas.openxmlformats.org/spreadsheetml/2006/main">
  <c r="E106" i="13" l="1"/>
  <c r="E93" i="13"/>
  <c r="E87" i="13"/>
  <c r="E97" i="13"/>
  <c r="B15" i="13"/>
  <c r="E92" i="13" l="1"/>
  <c r="E86" i="13"/>
  <c r="E70" i="13"/>
  <c r="E65" i="13"/>
  <c r="E61" i="13"/>
  <c r="E56" i="13"/>
  <c r="C109" i="13" l="1"/>
  <c r="C116" i="13" s="1"/>
  <c r="C119" i="13" s="1"/>
  <c r="C121" i="13" s="1"/>
  <c r="C123" i="13" s="1"/>
  <c r="A109" i="13" l="1"/>
  <c r="B109" i="13"/>
  <c r="B116" i="13" l="1"/>
  <c r="A116" i="13"/>
  <c r="B22" i="13"/>
  <c r="B21" i="13"/>
</calcChain>
</file>

<file path=xl/sharedStrings.xml><?xml version="1.0" encoding="utf-8"?>
<sst xmlns="http://schemas.openxmlformats.org/spreadsheetml/2006/main" count="54" uniqueCount="52">
  <si>
    <t xml:space="preserve">Investitor \ Naručitelj radova:                                                        </t>
  </si>
  <si>
    <t>Objekt \ Građevina:</t>
  </si>
  <si>
    <t>SVI RADOVI I MATERIJALI - UKUPNO:</t>
  </si>
  <si>
    <t>OIB:</t>
  </si>
  <si>
    <t>REKAPITULACIJA</t>
  </si>
  <si>
    <t>KOLIČINA</t>
  </si>
  <si>
    <t>Sadržaj:</t>
  </si>
  <si>
    <t xml:space="preserve">IZNOS (kn) </t>
  </si>
  <si>
    <t>PONUDA - TROŠKOVNIK</t>
  </si>
  <si>
    <t>CIJENA (kn)</t>
  </si>
  <si>
    <t>Datum:</t>
  </si>
  <si>
    <t>85290822507</t>
  </si>
  <si>
    <t>Novalja</t>
  </si>
  <si>
    <t>53291 Novalja</t>
  </si>
  <si>
    <t>I</t>
  </si>
  <si>
    <t>PDV 25 %</t>
  </si>
  <si>
    <r>
      <t>Obračun po m</t>
    </r>
    <r>
      <rPr>
        <vertAlign val="superscript"/>
        <sz val="10"/>
        <rFont val="Century Gothic"/>
        <family val="2"/>
        <charset val="238"/>
      </rPr>
      <t>2</t>
    </r>
    <r>
      <rPr>
        <sz val="10"/>
        <rFont val="Century Gothic"/>
        <family val="2"/>
        <charset val="238"/>
      </rPr>
      <t xml:space="preserve"> gotovog zida</t>
    </r>
  </si>
  <si>
    <t>OGRADNI ZIDOVI</t>
  </si>
  <si>
    <t xml:space="preserve">Obračun po m3 ugrađenog betona </t>
  </si>
  <si>
    <t>Grad Novalja - mjesni odbor Kustići</t>
  </si>
  <si>
    <t xml:space="preserve">Pripremni radovi- rušenje suhozida </t>
  </si>
  <si>
    <t>Obračun po m'  srušenog zida</t>
  </si>
  <si>
    <t>m'</t>
  </si>
  <si>
    <t xml:space="preserve">Zidanje zida </t>
  </si>
  <si>
    <t>Obračun po m2 gotove isplanirane površine</t>
  </si>
  <si>
    <r>
      <t xml:space="preserve">        m</t>
    </r>
    <r>
      <rPr>
        <vertAlign val="superscript"/>
        <sz val="10"/>
        <rFont val="Century Gothic"/>
        <family val="2"/>
        <charset val="238"/>
      </rPr>
      <t>2</t>
    </r>
    <r>
      <rPr>
        <sz val="10"/>
        <rFont val="Century Gothic"/>
        <family val="2"/>
        <charset val="238"/>
      </rPr>
      <t xml:space="preserve"> </t>
    </r>
  </si>
  <si>
    <t>Pripremni radovi- široki iskop</t>
  </si>
  <si>
    <t>4.1.</t>
  </si>
  <si>
    <t>Betoniranje nogostupa</t>
  </si>
  <si>
    <t xml:space="preserve">Široki iskop na području zahvata ispred zida te čišćenje, razastiranje materijala iz iskopa iza zida te utovar i odvoz viška materijala. Potrebno je iskopati područje novog nogostupa (od ceste do zida) po cijeloj dužini. Dubina  iskopa 15 cm, prosječna širina 150 cm, duljine 200 m', mjestimično dubina iskopa može biti i veća. </t>
  </si>
  <si>
    <t>Pripremni radovi - iskop temelja/podložnog sloja</t>
  </si>
  <si>
    <t>Betoniranje temelja/ podložnog sloja</t>
  </si>
  <si>
    <t>5.1.</t>
  </si>
  <si>
    <t>5.2.</t>
  </si>
  <si>
    <t>Obračun po m2 gotovog zida</t>
  </si>
  <si>
    <t>obračun po kg ugrađene mreže</t>
  </si>
  <si>
    <t>Dobava materijala (pijesak, voda, cement) te izrada betona za betoniranje nogostupa duljine 200 m', prosječne širine 1,50 m', debljine 15 cm. U stavki je uključena i izrada dilatacije po punoj šrirni betona, dilatacija se izrađuje od betonskih opločnika debljine 8 cm. U jedinični cijenu uključiti troškove svog potrebnog rada, materijala, te završnog čišćenja. Potrebno je ugraditi armaturnu mrežu Q166, preklop mreže 50 cm</t>
  </si>
  <si>
    <t>6.1.</t>
  </si>
  <si>
    <t>6.2.</t>
  </si>
  <si>
    <t>m3</t>
  </si>
  <si>
    <t xml:space="preserve">Obračun po m2 gotovog nogostupa                </t>
  </si>
  <si>
    <t>Obračun po m' postavljenog farmer pletiva na gotov zid.</t>
  </si>
  <si>
    <t>Čišćenje terena te iskop temelja zida,  prosječna dimenzije temelja 10x40 cm . U stavku je uključen  iskop bez obzira na kategoriju tla, čišćenje od drača, trave i slično, zbrinjavanje otpada  i završno čišćenje. Iskop širi od potrebnog neće se priznavati.</t>
  </si>
  <si>
    <t>Iskop temelja zida  10x40 cm, obračun po metru dužnom iskopanog temelja                 - m'</t>
  </si>
  <si>
    <t xml:space="preserve">Dobava doprema ugradnja i njega betona marka beton C25/30,   prosječne dimenzije  temelja 10 cm x 40 cm duljine 200 m'. Sastavni dio stavke je izrada i ugradnja betonskog željeza u temelje. </t>
  </si>
  <si>
    <t xml:space="preserve">Zidanje ogradnih kamenih zidova bunja, tip suhozida, jedno lice kamen drugo beton, u jednostranoj oplati sa obrađenim kamenom bez fuge prosječne visine zida cca 110,00 cm, širine cca 35 cm, duljine 200 m'. U cijenu  uključiti dobavu kamena, pijeska, cementa i ostalog potrebnog materijala za zidanje zida kao i montažu i demontažu jednostrane oplate. U sredinu zida potrebo je ugraditi armaturnu mrežu Q188, preklop mreže 50 cm te je na kapi zida potrebno ostaviti otvore za šipke za  žicu.U cijenu je uključena izrada glave  zida na dijelovima gdje je predviđen ulaz u parcelu. </t>
  </si>
  <si>
    <t>Nabava, doprema, i razastiranje tamponskog materijala na nogostupu u prosjeku debljine 5 cm po prethodno pripremljenoj podlozinogostupa. Tampon se postavlja kao izravnavanje terena te se na njega postavlja beto za nogostup Obračun po m3.</t>
  </si>
  <si>
    <t>Ograda na zidu</t>
  </si>
  <si>
    <t>Tampon nogostupa</t>
  </si>
  <si>
    <t>Izrada zida uz prometnice LC 59077 na području naselja Kustići</t>
  </si>
  <si>
    <t>Nabava, doprema i ugradnja plastificirane mreže visine 100 cm   i armaturnih šipki  fi 12  visine 120 cm , postava svakih 3 m uz granice  na dijelovima zida koji su niži od postojeće nivelete ceste, te na granicama uz novi put gdje je to potrebno. Stavka obuhvaća nabavu, dopremu i postavu farmer plativa visine 1m sa ugradnjom armaturnih šipki na način da se šipka  ugrađuje u AB zid 20 cm. Visina šipke od gotov zida je 1,0m te se iznad gotovog zida postavlja farmer pletivo.</t>
  </si>
  <si>
    <t>Strojni iskop  postojećeg suhozida,  odvoz kamenog materijala te zbrinjavanje svog otpada u skladu sa važećim propisima. Potrebno je skinuti te odložiti na privremeno gradilište.  Dio kamena se koristi  za zatrpavanje neravnina na budućem nogostupu dio se odvozi. Duljina suhozida 200 m', prosječne debljine 50 cm, prosječne visine 100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</si>
</sst>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k_n_-;\-* #,##0.00\ _k_n_-;_-* &quot;-&quot;??\ _k_n_-;_-@_-"/>
    <numFmt numFmtId="165" formatCode="_-&quot;kn&quot;\ * #,##0.00_-;\-&quot;kn&quot;\ * #,##0.00_-;_-&quot;kn&quot;\ * &quot;-&quot;??_-;_-@_-"/>
    <numFmt numFmtId="166" formatCode="_-* #,##0\ &quot;DM&quot;_-;\-* #,##0\ &quot;DM&quot;_-;_-* &quot;-&quot;\ &quot;DM&quot;_-;_-@_-"/>
    <numFmt numFmtId="167" formatCode="_-* #,##0.00\ &quot;DM&quot;_-;\-* #,##0.00\ &quot;DM&quot;_-;_-* &quot;-&quot;??\ &quot;DM&quot;_-;_-@_-"/>
    <numFmt numFmtId="168" formatCode="_-* #,##0.00\ &quot;Sk&quot;_-;\-* #,##0.00\ &quot;Sk&quot;_-;_-* &quot;-&quot;??\ &quot;Sk&quot;_-;_-@_-"/>
    <numFmt numFmtId="169" formatCode="_-* #,##0.00\ &quot;Kčs&quot;_-;\-* #,##0.00\ &quot;Kčs&quot;_-;_-* &quot;-&quot;??\ &quot;Kčs&quot;_-;_-@_-"/>
    <numFmt numFmtId="170" formatCode="_(&quot;$&quot;* #,##0.00_);_(&quot;$&quot;* \(#,##0.00\);_(&quot;$&quot;* &quot;-&quot;??_);_(@_)"/>
    <numFmt numFmtId="171" formatCode="[$-F800]dddd\,\ mmmm\ dd\,\ yyyy"/>
    <numFmt numFmtId="172" formatCode="#,##0.00_ ;\-#,##0.00\ "/>
  </numFmts>
  <fonts count="3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Arial CE"/>
    </font>
    <font>
      <sz val="10"/>
      <name val="Times New Roman CE"/>
      <family val="1"/>
      <charset val="238"/>
    </font>
    <font>
      <sz val="10"/>
      <name val="MS Sans"/>
    </font>
    <font>
      <u/>
      <sz val="10"/>
      <color indexed="12"/>
      <name val="Arial"/>
      <family val="2"/>
      <charset val="238"/>
    </font>
    <font>
      <sz val="10"/>
      <color indexed="10"/>
      <name val="Century Gothic"/>
      <family val="2"/>
      <charset val="238"/>
    </font>
    <font>
      <sz val="10"/>
      <name val="Century Gothic"/>
      <family val="2"/>
      <charset val="238"/>
    </font>
    <font>
      <sz val="9"/>
      <name val="Century Gothic"/>
      <family val="2"/>
      <charset val="238"/>
    </font>
    <font>
      <b/>
      <sz val="10"/>
      <name val="Century Gothic"/>
      <family val="2"/>
      <charset val="238"/>
    </font>
    <font>
      <vertAlign val="superscript"/>
      <sz val="10"/>
      <name val="Century Gothic"/>
      <family val="2"/>
      <charset val="238"/>
    </font>
    <font>
      <i/>
      <sz val="10"/>
      <name val="Century Gothic"/>
      <family val="2"/>
      <charset val="238"/>
    </font>
    <font>
      <sz val="10"/>
      <name val="Arial"/>
      <family val="2"/>
      <charset val="238"/>
    </font>
    <font>
      <u/>
      <sz val="10"/>
      <color indexed="12"/>
      <name val="Arial"/>
      <family val="2"/>
      <charset val="238"/>
    </font>
    <font>
      <sz val="10"/>
      <color theme="1"/>
      <name val="Arial"/>
      <family val="2"/>
      <charset val="238"/>
    </font>
    <font>
      <b/>
      <sz val="10"/>
      <name val="Arial"/>
      <family val="2"/>
    </font>
    <font>
      <b/>
      <sz val="10"/>
      <name val="Arial"/>
      <family val="2"/>
      <charset val="238"/>
    </font>
    <font>
      <sz val="12"/>
      <name val="Arial CE"/>
      <charset val="238"/>
    </font>
    <font>
      <sz val="10"/>
      <name val="Helv"/>
    </font>
    <font>
      <sz val="10"/>
      <color rgb="FF000000"/>
      <name val="Century Gothic"/>
      <family val="2"/>
      <charset val="238"/>
    </font>
    <font>
      <i/>
      <sz val="10"/>
      <color theme="1"/>
      <name val="Century Gothic"/>
      <family val="2"/>
      <charset val="238"/>
    </font>
    <font>
      <sz val="10"/>
      <name val="Arial"/>
      <family val="2"/>
    </font>
    <font>
      <sz val="8"/>
      <color indexed="56"/>
      <name val="Arial"/>
      <family val="2"/>
      <charset val="238"/>
    </font>
    <font>
      <sz val="9"/>
      <name val="Arial"/>
      <family val="2"/>
      <charset val="238"/>
    </font>
    <font>
      <sz val="8"/>
      <color rgb="FF7030A0"/>
      <name val="Arial"/>
      <family val="2"/>
      <charset val="238"/>
    </font>
    <font>
      <sz val="8"/>
      <color rgb="FFC00000"/>
      <name val="Arial"/>
      <family val="2"/>
      <charset val="238"/>
    </font>
    <font>
      <sz val="8"/>
      <color rgb="FF0070C0"/>
      <name val="Arial"/>
      <family val="2"/>
      <charset val="238"/>
    </font>
    <font>
      <sz val="8"/>
      <name val="Arial"/>
      <family val="2"/>
      <charset val="238"/>
    </font>
    <font>
      <u/>
      <sz val="10"/>
      <color theme="10"/>
      <name val="Arial"/>
      <family val="2"/>
      <charset val="238"/>
    </font>
  </fonts>
  <fills count="7">
    <fill>
      <patternFill patternType="none"/>
    </fill>
    <fill>
      <patternFill patternType="gray125"/>
    </fill>
    <fill>
      <patternFill patternType="solid">
        <fgColor theme="0"/>
        <bgColor indexed="64"/>
      </patternFill>
    </fill>
    <fill>
      <patternFill patternType="gray0625"/>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s>
  <borders count="22">
    <border>
      <left/>
      <right/>
      <top/>
      <bottom/>
      <diagonal/>
    </border>
    <border>
      <left/>
      <right/>
      <top style="hair">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DotDot">
        <color auto="1"/>
      </left>
      <right style="dashDotDot">
        <color auto="1"/>
      </right>
      <top style="dashDotDot">
        <color auto="1"/>
      </top>
      <bottom style="dashDotDot">
        <color auto="1"/>
      </bottom>
      <diagonal/>
    </border>
  </borders>
  <cellStyleXfs count="80">
    <xf numFmtId="171" fontId="0" fillId="0" borderId="0"/>
    <xf numFmtId="43" fontId="21" fillId="0" borderId="0" applyFont="0" applyFill="0" applyBorder="0" applyAlignment="0" applyProtection="0"/>
    <xf numFmtId="43" fontId="21" fillId="0" borderId="0" applyFont="0" applyFill="0" applyBorder="0" applyAlignment="0" applyProtection="0"/>
    <xf numFmtId="171" fontId="22" fillId="0" borderId="0" applyNumberFormat="0" applyFill="0" applyBorder="0" applyAlignment="0" applyProtection="0">
      <alignment vertical="top"/>
      <protection locked="0"/>
    </xf>
    <xf numFmtId="170" fontId="8" fillId="0" borderId="0" applyFont="0" applyFill="0" applyBorder="0" applyAlignment="0" applyProtection="0"/>
    <xf numFmtId="169" fontId="10" fillId="0" borderId="0" applyFont="0" applyFill="0" applyBorder="0" applyAlignment="0" applyProtection="0"/>
    <xf numFmtId="168" fontId="9" fillId="0" borderId="0" applyFont="0" applyFill="0" applyBorder="0" applyAlignment="0" applyProtection="0"/>
    <xf numFmtId="171" fontId="21" fillId="0" borderId="0"/>
    <xf numFmtId="171" fontId="11" fillId="0" borderId="0"/>
    <xf numFmtId="171" fontId="10" fillId="0" borderId="0"/>
    <xf numFmtId="171" fontId="12" fillId="0" borderId="0"/>
    <xf numFmtId="171" fontId="13" fillId="0" borderId="0"/>
    <xf numFmtId="166" fontId="8" fillId="0" borderId="0" applyFont="0" applyFill="0" applyBorder="0" applyAlignment="0" applyProtection="0"/>
    <xf numFmtId="167" fontId="8" fillId="0" borderId="0" applyFont="0" applyFill="0" applyBorder="0" applyAlignment="0" applyProtection="0"/>
    <xf numFmtId="171" fontId="7" fillId="0" borderId="0"/>
    <xf numFmtId="171" fontId="7" fillId="0" borderId="0"/>
    <xf numFmtId="171"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14" fillId="0" borderId="0" applyNumberFormat="0" applyFill="0" applyBorder="0" applyAlignment="0" applyProtection="0">
      <alignment vertical="top"/>
      <protection locked="0"/>
    </xf>
    <xf numFmtId="0" fontId="6" fillId="0" borderId="0"/>
    <xf numFmtId="0" fontId="7" fillId="0" borderId="0"/>
    <xf numFmtId="0" fontId="24" fillId="3" borderId="1">
      <alignment vertical="top"/>
    </xf>
    <xf numFmtId="0" fontId="26" fillId="0" borderId="0"/>
    <xf numFmtId="0" fontId="23" fillId="0" borderId="0"/>
    <xf numFmtId="0" fontId="5" fillId="0" borderId="0"/>
    <xf numFmtId="9" fontId="7" fillId="0" borderId="0" applyFont="0" applyFill="0" applyBorder="0" applyAlignment="0" applyProtection="0"/>
    <xf numFmtId="0" fontId="27" fillId="0" borderId="0"/>
    <xf numFmtId="172" fontId="25" fillId="4" borderId="1">
      <alignment vertical="center"/>
    </xf>
    <xf numFmtId="164" fontId="7" fillId="0" borderId="0" applyFont="0" applyFill="0" applyBorder="0" applyAlignment="0" applyProtection="0"/>
    <xf numFmtId="0" fontId="4" fillId="0" borderId="0"/>
    <xf numFmtId="0" fontId="4" fillId="0" borderId="0"/>
    <xf numFmtId="164" fontId="7" fillId="0" borderId="0" applyFont="0" applyFill="0" applyBorder="0" applyAlignment="0" applyProtection="0"/>
    <xf numFmtId="0" fontId="4" fillId="0" borderId="0"/>
    <xf numFmtId="0" fontId="4" fillId="0" borderId="0"/>
    <xf numFmtId="164" fontId="7" fillId="0" borderId="0" applyFont="0" applyFill="0" applyBorder="0" applyAlignment="0" applyProtection="0"/>
    <xf numFmtId="0" fontId="3" fillId="0" borderId="0"/>
    <xf numFmtId="0" fontId="3" fillId="0" borderId="0"/>
    <xf numFmtId="164" fontId="7" fillId="0" borderId="0" applyFont="0" applyFill="0" applyBorder="0" applyAlignment="0" applyProtection="0"/>
    <xf numFmtId="0" fontId="3" fillId="0" borderId="0"/>
    <xf numFmtId="0" fontId="3" fillId="0" borderId="0"/>
    <xf numFmtId="164" fontId="7" fillId="0" borderId="0" applyFont="0" applyFill="0" applyBorder="0" applyAlignment="0" applyProtection="0"/>
    <xf numFmtId="0" fontId="3" fillId="0" borderId="0"/>
    <xf numFmtId="0" fontId="3" fillId="0" borderId="0"/>
    <xf numFmtId="164" fontId="7" fillId="0" borderId="0" applyFont="0" applyFill="0" applyBorder="0" applyAlignment="0" applyProtection="0"/>
    <xf numFmtId="43" fontId="30" fillId="0" borderId="0" applyFill="0" applyBorder="0" applyProtection="0">
      <alignment horizontal="right"/>
    </xf>
    <xf numFmtId="43" fontId="31" fillId="5" borderId="0">
      <alignment horizontal="right" wrapText="1"/>
    </xf>
    <xf numFmtId="43" fontId="32" fillId="0" borderId="0" applyFill="0" applyBorder="0" applyProtection="0">
      <alignment horizontal="right"/>
    </xf>
    <xf numFmtId="4" fontId="33" fillId="0" borderId="0">
      <alignment horizontal="right" wrapText="1"/>
    </xf>
    <xf numFmtId="4" fontId="34" fillId="0" borderId="0">
      <alignment horizontal="right" wrapText="1"/>
    </xf>
    <xf numFmtId="43" fontId="35" fillId="0" borderId="0">
      <alignment horizontal="right" wrapText="1"/>
    </xf>
    <xf numFmtId="43" fontId="36" fillId="6" borderId="0">
      <alignment horizontal="right" wrapText="1"/>
    </xf>
    <xf numFmtId="43" fontId="7" fillId="0" borderId="0" applyFont="0" applyFill="0" applyBorder="0" applyAlignment="0" applyProtection="0"/>
    <xf numFmtId="43" fontId="7" fillId="0" borderId="0" applyFont="0" applyFill="0" applyBorder="0" applyAlignment="0" applyProtection="0"/>
    <xf numFmtId="171" fontId="7" fillId="0" borderId="0"/>
    <xf numFmtId="43" fontId="7" fillId="0" borderId="0" applyFont="0" applyFill="0" applyBorder="0" applyAlignment="0" applyProtection="0"/>
    <xf numFmtId="43" fontId="7" fillId="0" borderId="0" applyFont="0" applyFill="0" applyBorder="0" applyAlignment="0" applyProtection="0"/>
    <xf numFmtId="171" fontId="14" fillId="0" borderId="0" applyNumberFormat="0" applyFill="0" applyBorder="0" applyAlignment="0" applyProtection="0">
      <alignment vertical="top"/>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37" fillId="0" borderId="0" applyNumberFormat="0" applyFill="0" applyBorder="0" applyAlignment="0" applyProtection="0"/>
  </cellStyleXfs>
  <cellXfs count="155">
    <xf numFmtId="171" fontId="0" fillId="0" borderId="0" xfId="0"/>
    <xf numFmtId="171" fontId="17" fillId="0" borderId="0" xfId="16" applyFont="1" applyAlignment="1">
      <alignment vertical="center"/>
    </xf>
    <xf numFmtId="171" fontId="16" fillId="0" borderId="0" xfId="16" applyFont="1"/>
    <xf numFmtId="171" fontId="16" fillId="0" borderId="0" xfId="16" applyFont="1" applyAlignment="1"/>
    <xf numFmtId="171" fontId="16" fillId="0" borderId="0" xfId="16" applyFont="1" applyFill="1" applyAlignment="1">
      <alignment horizontal="justify" wrapText="1"/>
    </xf>
    <xf numFmtId="171" fontId="16" fillId="0" borderId="0" xfId="16" applyFont="1" applyAlignment="1">
      <alignment horizontal="justify" wrapText="1"/>
    </xf>
    <xf numFmtId="171" fontId="7" fillId="0" borderId="0" xfId="16"/>
    <xf numFmtId="4" fontId="16" fillId="0" borderId="0" xfId="0" applyNumberFormat="1" applyFont="1" applyFill="1" applyAlignment="1">
      <alignment horizontal="right" vertical="top" wrapText="1"/>
    </xf>
    <xf numFmtId="0" fontId="16" fillId="0" borderId="0" xfId="16" applyNumberFormat="1" applyFont="1" applyAlignment="1">
      <alignment horizontal="right" vertical="top"/>
    </xf>
    <xf numFmtId="171" fontId="16" fillId="0" borderId="0" xfId="0" applyNumberFormat="1" applyFont="1" applyFill="1" applyBorder="1" applyAlignment="1">
      <alignment horizontal="left" vertical="top" wrapText="1"/>
    </xf>
    <xf numFmtId="4" fontId="16" fillId="0" borderId="0" xfId="0" applyNumberFormat="1" applyFont="1" applyFill="1" applyAlignment="1">
      <alignment vertical="top" wrapText="1"/>
    </xf>
    <xf numFmtId="4" fontId="16" fillId="0" borderId="0" xfId="0" applyNumberFormat="1" applyFont="1" applyFill="1" applyAlignment="1">
      <alignment horizontal="center" vertical="top" wrapText="1"/>
    </xf>
    <xf numFmtId="4" fontId="20" fillId="0" borderId="0" xfId="0" applyNumberFormat="1" applyFont="1" applyFill="1" applyAlignment="1">
      <alignment horizontal="right" vertical="top" wrapText="1"/>
    </xf>
    <xf numFmtId="171" fontId="16" fillId="0" borderId="0" xfId="0" applyFont="1" applyAlignment="1">
      <alignment horizontal="left" vertical="top" wrapText="1"/>
    </xf>
    <xf numFmtId="171" fontId="16" fillId="0" borderId="0" xfId="16" applyFont="1" applyFill="1" applyAlignment="1">
      <alignment horizontal="justify" wrapText="1"/>
    </xf>
    <xf numFmtId="171" fontId="16" fillId="0" borderId="5" xfId="16" applyFont="1" applyFill="1" applyBorder="1" applyAlignment="1">
      <alignment horizontal="right" vertical="center" wrapText="1"/>
    </xf>
    <xf numFmtId="171" fontId="16" fillId="0" borderId="0" xfId="16" applyFont="1" applyFill="1" applyBorder="1" applyAlignment="1">
      <alignment horizontal="right" vertical="center" wrapText="1"/>
    </xf>
    <xf numFmtId="171" fontId="16" fillId="0" borderId="5" xfId="16" applyFont="1" applyFill="1" applyBorder="1" applyAlignment="1">
      <alignment horizontal="center" vertical="center" wrapText="1"/>
    </xf>
    <xf numFmtId="171" fontId="16" fillId="0" borderId="0" xfId="16" applyFont="1" applyFill="1"/>
    <xf numFmtId="171" fontId="16" fillId="0" borderId="0" xfId="16" applyFont="1" applyFill="1" applyAlignment="1">
      <alignment horizontal="center" vertical="top" wrapText="1"/>
    </xf>
    <xf numFmtId="171" fontId="16" fillId="0" borderId="0" xfId="16" applyNumberFormat="1" applyFont="1" applyFill="1" applyBorder="1" applyAlignment="1">
      <alignment horizontal="right" wrapText="1"/>
    </xf>
    <xf numFmtId="171" fontId="16" fillId="0" borderId="0" xfId="16" applyFont="1" applyFill="1" applyAlignment="1">
      <alignment horizontal="justify" vertical="center"/>
    </xf>
    <xf numFmtId="171" fontId="18" fillId="0" borderId="0" xfId="16" applyFont="1" applyFill="1" applyBorder="1" applyAlignment="1">
      <alignment horizontal="right" vertical="center" wrapText="1"/>
    </xf>
    <xf numFmtId="171" fontId="16" fillId="0" borderId="5" xfId="16" applyNumberFormat="1" applyFont="1" applyFill="1" applyBorder="1" applyAlignment="1">
      <alignment horizontal="left" vertical="center" wrapText="1" indent="4"/>
    </xf>
    <xf numFmtId="171" fontId="16" fillId="0" borderId="0" xfId="16" applyFont="1" applyFill="1" applyAlignment="1">
      <alignment vertical="center"/>
    </xf>
    <xf numFmtId="171" fontId="16" fillId="0" borderId="0" xfId="16" applyFont="1" applyFill="1" applyAlignment="1">
      <alignment horizontal="center" vertical="center"/>
    </xf>
    <xf numFmtId="4" fontId="15" fillId="0" borderId="0" xfId="16" applyNumberFormat="1" applyFont="1" applyFill="1" applyAlignment="1">
      <alignment horizontal="center" vertical="center" wrapText="1"/>
    </xf>
    <xf numFmtId="171" fontId="15" fillId="0" borderId="0" xfId="16" applyFont="1" applyFill="1" applyAlignment="1">
      <alignment horizontal="center" vertical="center"/>
    </xf>
    <xf numFmtId="171" fontId="16" fillId="0" borderId="0" xfId="16" applyNumberFormat="1" applyFont="1" applyFill="1" applyBorder="1" applyAlignment="1">
      <alignment horizontal="left" vertical="center"/>
    </xf>
    <xf numFmtId="171" fontId="16" fillId="0" borderId="0" xfId="16" applyNumberFormat="1" applyFont="1" applyFill="1" applyBorder="1" applyAlignment="1">
      <alignment horizontal="left" wrapText="1" indent="4"/>
    </xf>
    <xf numFmtId="171" fontId="18" fillId="0" borderId="0" xfId="16" applyNumberFormat="1" applyFont="1" applyFill="1" applyBorder="1" applyAlignment="1">
      <alignment horizontal="left" wrapText="1"/>
    </xf>
    <xf numFmtId="171" fontId="16" fillId="0" borderId="0" xfId="16" applyNumberFormat="1" applyFont="1" applyFill="1" applyBorder="1" applyAlignment="1">
      <alignment horizontal="left" vertical="center" indent="1"/>
    </xf>
    <xf numFmtId="171" fontId="16" fillId="0" borderId="0" xfId="16" applyFont="1" applyFill="1" applyBorder="1" applyAlignment="1">
      <alignment horizontal="right"/>
    </xf>
    <xf numFmtId="171" fontId="16" fillId="0" borderId="0" xfId="16" applyNumberFormat="1" applyFont="1" applyFill="1" applyBorder="1" applyAlignment="1">
      <alignment horizontal="right" vertical="center" wrapText="1"/>
    </xf>
    <xf numFmtId="171" fontId="16" fillId="0" borderId="0" xfId="16" applyNumberFormat="1" applyFont="1" applyFill="1" applyBorder="1" applyAlignment="1">
      <alignment horizontal="left" vertical="top" wrapText="1"/>
    </xf>
    <xf numFmtId="0" fontId="16" fillId="0" borderId="0" xfId="16" applyNumberFormat="1" applyFont="1" applyBorder="1" applyAlignment="1">
      <alignment horizontal="right" vertical="top"/>
    </xf>
    <xf numFmtId="0" fontId="16" fillId="0" borderId="0" xfId="16" applyNumberFormat="1" applyFont="1" applyAlignment="1">
      <alignment horizontal="right" vertical="top"/>
    </xf>
    <xf numFmtId="4" fontId="15" fillId="0" borderId="0" xfId="16" applyNumberFormat="1" applyFont="1" applyAlignment="1">
      <alignment horizontal="right" vertical="top" wrapText="1"/>
    </xf>
    <xf numFmtId="0" fontId="15" fillId="0" borderId="0" xfId="16" applyNumberFormat="1" applyFont="1" applyAlignment="1">
      <alignment horizontal="right" vertical="top"/>
    </xf>
    <xf numFmtId="0" fontId="16" fillId="0" borderId="0" xfId="16" applyNumberFormat="1" applyFont="1" applyBorder="1" applyAlignment="1">
      <alignment horizontal="right" vertical="top" wrapText="1"/>
    </xf>
    <xf numFmtId="0" fontId="16" fillId="0" borderId="5" xfId="16" applyNumberFormat="1" applyFont="1" applyFill="1" applyBorder="1" applyAlignment="1">
      <alignment horizontal="right" vertical="top" wrapText="1"/>
    </xf>
    <xf numFmtId="0" fontId="16" fillId="0" borderId="0" xfId="16" applyNumberFormat="1" applyFont="1" applyFill="1" applyAlignment="1">
      <alignment horizontal="right" vertical="top" wrapText="1"/>
    </xf>
    <xf numFmtId="0" fontId="16" fillId="0" borderId="0" xfId="16" applyNumberFormat="1" applyFont="1" applyFill="1" applyBorder="1" applyAlignment="1">
      <alignment horizontal="right" vertical="top" wrapText="1"/>
    </xf>
    <xf numFmtId="0" fontId="16" fillId="0" borderId="0" xfId="16" applyNumberFormat="1" applyFont="1" applyAlignment="1">
      <alignment horizontal="right" vertical="top" wrapText="1"/>
    </xf>
    <xf numFmtId="0" fontId="18" fillId="0" borderId="0" xfId="16" applyNumberFormat="1" applyFont="1" applyFill="1" applyBorder="1" applyAlignment="1">
      <alignment horizontal="right" vertical="top" wrapText="1"/>
    </xf>
    <xf numFmtId="0" fontId="16" fillId="0" borderId="17" xfId="16" applyNumberFormat="1" applyFont="1" applyFill="1" applyBorder="1" applyAlignment="1">
      <alignment horizontal="right" vertical="top" wrapText="1"/>
    </xf>
    <xf numFmtId="171" fontId="16" fillId="0" borderId="17" xfId="16" applyFont="1" applyFill="1" applyBorder="1" applyAlignment="1">
      <alignment horizontal="right" vertical="center" wrapText="1"/>
    </xf>
    <xf numFmtId="0" fontId="18" fillId="0" borderId="17" xfId="16" applyNumberFormat="1" applyFont="1" applyFill="1" applyBorder="1" applyAlignment="1">
      <alignment horizontal="right" vertical="top" wrapText="1"/>
    </xf>
    <xf numFmtId="171" fontId="18" fillId="0" borderId="17" xfId="16" applyFont="1" applyFill="1" applyBorder="1" applyAlignment="1">
      <alignment horizontal="right" vertical="center" wrapText="1"/>
    </xf>
    <xf numFmtId="171" fontId="16" fillId="0" borderId="0" xfId="16" applyFont="1" applyFill="1" applyAlignment="1">
      <alignment vertical="top"/>
    </xf>
    <xf numFmtId="4" fontId="16" fillId="0" borderId="0" xfId="16" applyNumberFormat="1" applyFont="1" applyFill="1" applyAlignment="1">
      <alignment vertical="top" wrapText="1"/>
    </xf>
    <xf numFmtId="49" fontId="16" fillId="0" borderId="0" xfId="16" applyNumberFormat="1" applyFont="1" applyFill="1" applyAlignment="1">
      <alignment vertical="top"/>
    </xf>
    <xf numFmtId="4" fontId="15" fillId="0" borderId="0" xfId="16" applyNumberFormat="1" applyFont="1" applyFill="1" applyAlignment="1">
      <alignment vertical="top" wrapText="1"/>
    </xf>
    <xf numFmtId="171" fontId="15" fillId="0" borderId="0" xfId="16" applyFont="1" applyFill="1" applyAlignment="1">
      <alignment vertical="top"/>
    </xf>
    <xf numFmtId="171" fontId="16" fillId="0" borderId="0" xfId="16" applyNumberFormat="1" applyFont="1" applyFill="1" applyBorder="1" applyAlignment="1">
      <alignment vertical="top"/>
    </xf>
    <xf numFmtId="4" fontId="16" fillId="0" borderId="0" xfId="16" applyNumberFormat="1" applyFont="1" applyFill="1" applyBorder="1" applyAlignment="1">
      <alignment vertical="top" wrapText="1"/>
    </xf>
    <xf numFmtId="171" fontId="16" fillId="0" borderId="0" xfId="16" applyNumberFormat="1" applyFont="1" applyFill="1" applyBorder="1" applyAlignment="1">
      <alignment vertical="top" wrapText="1"/>
    </xf>
    <xf numFmtId="171" fontId="16" fillId="0" borderId="0" xfId="16" applyFont="1" applyFill="1" applyBorder="1" applyAlignment="1">
      <alignment vertical="top" wrapText="1"/>
    </xf>
    <xf numFmtId="171" fontId="18" fillId="0" borderId="0" xfId="16" applyNumberFormat="1" applyFont="1" applyFill="1" applyBorder="1" applyAlignment="1">
      <alignment vertical="top"/>
    </xf>
    <xf numFmtId="171" fontId="16" fillId="0" borderId="0" xfId="16" applyFont="1" applyFill="1" applyBorder="1" applyAlignment="1">
      <alignment vertical="top"/>
    </xf>
    <xf numFmtId="4" fontId="16" fillId="0" borderId="5" xfId="16" applyNumberFormat="1" applyFont="1" applyFill="1" applyBorder="1" applyAlignment="1">
      <alignment vertical="top" wrapText="1"/>
    </xf>
    <xf numFmtId="171" fontId="16" fillId="0" borderId="5" xfId="16" applyFont="1" applyFill="1" applyBorder="1" applyAlignment="1">
      <alignment vertical="top" wrapText="1"/>
    </xf>
    <xf numFmtId="171" fontId="20" fillId="0" borderId="0" xfId="16" applyFont="1" applyFill="1" applyAlignment="1">
      <alignment vertical="top" wrapText="1"/>
    </xf>
    <xf numFmtId="171" fontId="16" fillId="0" borderId="0" xfId="16" applyFont="1" applyFill="1" applyAlignment="1">
      <alignment vertical="top" wrapText="1"/>
    </xf>
    <xf numFmtId="165" fontId="18" fillId="0" borderId="0" xfId="16" applyNumberFormat="1" applyFont="1" applyFill="1" applyBorder="1" applyAlignment="1">
      <alignment vertical="top" wrapText="1"/>
    </xf>
    <xf numFmtId="4" fontId="20" fillId="0" borderId="0" xfId="16" applyNumberFormat="1" applyFont="1" applyFill="1" applyAlignment="1">
      <alignment vertical="top" wrapText="1"/>
    </xf>
    <xf numFmtId="165" fontId="18" fillId="0" borderId="18" xfId="16" applyNumberFormat="1" applyFont="1" applyFill="1" applyBorder="1" applyAlignment="1">
      <alignment vertical="top" wrapText="1"/>
    </xf>
    <xf numFmtId="165" fontId="18" fillId="0" borderId="19" xfId="16" applyNumberFormat="1" applyFont="1" applyFill="1" applyBorder="1" applyAlignment="1">
      <alignment vertical="top" wrapText="1"/>
    </xf>
    <xf numFmtId="165" fontId="18" fillId="0" borderId="20" xfId="16" applyNumberFormat="1" applyFont="1" applyFill="1" applyBorder="1" applyAlignment="1">
      <alignment vertical="top" wrapText="1"/>
    </xf>
    <xf numFmtId="171" fontId="16" fillId="0" borderId="0" xfId="16" applyFont="1" applyFill="1" applyAlignment="1">
      <alignment horizontal="justify" wrapText="1"/>
    </xf>
    <xf numFmtId="171" fontId="16" fillId="0" borderId="0" xfId="0" applyNumberFormat="1" applyFont="1" applyFill="1" applyBorder="1" applyAlignment="1">
      <alignment horizontal="right" vertical="top" wrapText="1"/>
    </xf>
    <xf numFmtId="4" fontId="16" fillId="0" borderId="0" xfId="0" applyNumberFormat="1" applyFont="1" applyFill="1" applyAlignment="1">
      <alignment vertical="top" wrapText="1"/>
    </xf>
    <xf numFmtId="171" fontId="16" fillId="0" borderId="0" xfId="0" applyFont="1" applyBorder="1" applyAlignment="1" applyProtection="1">
      <alignment horizontal="justify" vertical="top" wrapText="1"/>
    </xf>
    <xf numFmtId="4" fontId="20" fillId="0" borderId="0" xfId="0" applyNumberFormat="1" applyFont="1" applyFill="1" applyAlignment="1">
      <alignment vertical="top" wrapText="1"/>
    </xf>
    <xf numFmtId="171" fontId="18" fillId="0" borderId="0" xfId="0" applyNumberFormat="1" applyFont="1" applyFill="1" applyBorder="1" applyAlignment="1">
      <alignment horizontal="left" vertical="top" wrapText="1"/>
    </xf>
    <xf numFmtId="0" fontId="16" fillId="0" borderId="0" xfId="16" applyNumberFormat="1" applyFont="1" applyFill="1" applyAlignment="1">
      <alignment horizontal="right" vertical="top" wrapText="1"/>
    </xf>
    <xf numFmtId="171" fontId="18" fillId="0" borderId="0" xfId="0" applyFont="1" applyBorder="1" applyAlignment="1" applyProtection="1">
      <alignment horizontal="justify" vertical="top" wrapText="1"/>
    </xf>
    <xf numFmtId="171" fontId="16" fillId="0" borderId="0" xfId="16" applyFont="1" applyBorder="1" applyAlignment="1" applyProtection="1">
      <alignment horizontal="justify" vertical="top" wrapText="1"/>
    </xf>
    <xf numFmtId="171" fontId="16" fillId="0" borderId="0" xfId="16" applyFont="1" applyFill="1" applyAlignment="1">
      <alignment horizontal="justify" wrapText="1"/>
    </xf>
    <xf numFmtId="0" fontId="16" fillId="0" borderId="0" xfId="16" applyNumberFormat="1" applyFont="1" applyFill="1" applyAlignment="1">
      <alignment horizontal="right" vertical="top" wrapText="1"/>
    </xf>
    <xf numFmtId="0" fontId="16" fillId="0" borderId="21" xfId="16" applyNumberFormat="1" applyFont="1" applyFill="1" applyBorder="1" applyAlignment="1">
      <alignment horizontal="right" vertical="top" wrapText="1"/>
    </xf>
    <xf numFmtId="171" fontId="16" fillId="0" borderId="21" xfId="16" applyFont="1" applyBorder="1" applyAlignment="1" applyProtection="1">
      <alignment horizontal="justify" vertical="top" wrapText="1"/>
    </xf>
    <xf numFmtId="171" fontId="16" fillId="0" borderId="21" xfId="0" applyNumberFormat="1" applyFont="1" applyFill="1" applyBorder="1" applyAlignment="1">
      <alignment horizontal="right" vertical="top" wrapText="1"/>
    </xf>
    <xf numFmtId="171" fontId="16" fillId="0" borderId="21" xfId="0" applyNumberFormat="1" applyFont="1" applyFill="1" applyBorder="1" applyAlignment="1">
      <alignment horizontal="left" vertical="top" wrapText="1"/>
    </xf>
    <xf numFmtId="4" fontId="20" fillId="0" borderId="0" xfId="0" applyNumberFormat="1" applyFont="1" applyFill="1" applyAlignment="1">
      <alignment wrapText="1"/>
    </xf>
    <xf numFmtId="4" fontId="16" fillId="0" borderId="0" xfId="0" applyNumberFormat="1" applyFont="1" applyFill="1" applyAlignment="1">
      <alignment wrapText="1"/>
    </xf>
    <xf numFmtId="43" fontId="16" fillId="2" borderId="21" xfId="0" applyNumberFormat="1" applyFont="1" applyFill="1" applyBorder="1" applyAlignment="1">
      <alignment wrapText="1"/>
    </xf>
    <xf numFmtId="43" fontId="16" fillId="0" borderId="21" xfId="0" applyNumberFormat="1" applyFont="1" applyFill="1" applyBorder="1" applyAlignment="1">
      <alignment wrapText="1"/>
    </xf>
    <xf numFmtId="171" fontId="20" fillId="0" borderId="0" xfId="0" applyFont="1" applyFill="1" applyAlignment="1">
      <alignment horizontal="center" wrapText="1"/>
    </xf>
    <xf numFmtId="171" fontId="16" fillId="0" borderId="0" xfId="0" applyFont="1" applyFill="1" applyAlignment="1">
      <alignment horizontal="right" wrapText="1"/>
    </xf>
    <xf numFmtId="4" fontId="16" fillId="0" borderId="0" xfId="0" applyNumberFormat="1" applyFont="1" applyFill="1" applyAlignment="1">
      <alignment horizontal="center" wrapText="1"/>
    </xf>
    <xf numFmtId="4" fontId="20" fillId="0" borderId="0" xfId="0" applyNumberFormat="1" applyFont="1" applyFill="1" applyAlignment="1">
      <alignment horizontal="right" wrapText="1"/>
    </xf>
    <xf numFmtId="4" fontId="29" fillId="0" borderId="0" xfId="0" applyNumberFormat="1" applyFont="1" applyFill="1" applyAlignment="1">
      <alignment horizontal="right" wrapText="1"/>
    </xf>
    <xf numFmtId="4" fontId="16" fillId="0" borderId="0" xfId="0" applyNumberFormat="1" applyFont="1" applyFill="1" applyAlignment="1">
      <alignment horizontal="right" wrapText="1"/>
    </xf>
    <xf numFmtId="4" fontId="20" fillId="0" borderId="0" xfId="16" applyNumberFormat="1" applyFont="1" applyFill="1" applyAlignment="1">
      <alignment horizontal="center" wrapText="1"/>
    </xf>
    <xf numFmtId="4" fontId="20" fillId="0" borderId="0" xfId="16" applyNumberFormat="1" applyFont="1" applyFill="1" applyAlignment="1">
      <alignment horizontal="right" wrapText="1"/>
    </xf>
    <xf numFmtId="4" fontId="16" fillId="0" borderId="0" xfId="16" applyNumberFormat="1" applyFont="1" applyFill="1" applyAlignment="1">
      <alignment wrapText="1"/>
    </xf>
    <xf numFmtId="4" fontId="16" fillId="0" borderId="21" xfId="0" applyNumberFormat="1" applyFont="1" applyFill="1" applyBorder="1" applyAlignment="1">
      <alignment wrapText="1"/>
    </xf>
    <xf numFmtId="4" fontId="16" fillId="0" borderId="21" xfId="0" applyNumberFormat="1" applyFont="1" applyFill="1" applyBorder="1" applyAlignment="1">
      <alignment horizontal="center" wrapText="1"/>
    </xf>
    <xf numFmtId="4" fontId="16" fillId="0" borderId="21" xfId="16" applyNumberFormat="1" applyFont="1" applyFill="1" applyBorder="1" applyAlignment="1">
      <alignment horizontal="center" wrapText="1"/>
    </xf>
    <xf numFmtId="4" fontId="16" fillId="0" borderId="0" xfId="16" applyNumberFormat="1" applyFont="1" applyFill="1" applyAlignment="1">
      <alignment horizontal="center" wrapText="1"/>
    </xf>
    <xf numFmtId="171" fontId="18" fillId="0" borderId="0" xfId="16" applyNumberFormat="1" applyFont="1" applyFill="1" applyBorder="1" applyAlignment="1">
      <alignment horizontal="left" vertical="top" wrapText="1"/>
    </xf>
    <xf numFmtId="171" fontId="16" fillId="0" borderId="21" xfId="16" applyNumberFormat="1" applyFont="1" applyFill="1" applyBorder="1" applyAlignment="1">
      <alignment horizontal="right" vertical="top" wrapText="1"/>
    </xf>
    <xf numFmtId="171" fontId="28" fillId="0" borderId="0" xfId="0" applyFont="1" applyBorder="1" applyAlignment="1">
      <alignment horizontal="justify" vertical="top"/>
    </xf>
    <xf numFmtId="4" fontId="16" fillId="0" borderId="0" xfId="16" applyNumberFormat="1" applyFont="1" applyFill="1" applyBorder="1" applyAlignment="1">
      <alignment vertical="top" wrapText="1"/>
    </xf>
    <xf numFmtId="4" fontId="16" fillId="0" borderId="0" xfId="0" applyNumberFormat="1" applyFont="1" applyFill="1" applyBorder="1" applyAlignment="1">
      <alignment horizontal="center" wrapText="1"/>
    </xf>
    <xf numFmtId="43" fontId="16" fillId="2" borderId="0" xfId="0" applyNumberFormat="1" applyFont="1" applyFill="1" applyBorder="1" applyAlignment="1">
      <alignment wrapText="1"/>
    </xf>
    <xf numFmtId="43" fontId="16" fillId="0" borderId="0" xfId="0" applyNumberFormat="1" applyFont="1" applyFill="1" applyBorder="1" applyAlignment="1">
      <alignment wrapText="1"/>
    </xf>
    <xf numFmtId="4" fontId="20" fillId="0" borderId="21" xfId="0" applyNumberFormat="1" applyFont="1" applyFill="1" applyBorder="1" applyAlignment="1">
      <alignment wrapText="1"/>
    </xf>
    <xf numFmtId="4" fontId="16" fillId="0" borderId="0" xfId="0" applyNumberFormat="1" applyFont="1" applyFill="1" applyBorder="1" applyAlignment="1">
      <alignment wrapText="1"/>
    </xf>
    <xf numFmtId="4" fontId="20" fillId="0" borderId="0" xfId="0" applyNumberFormat="1" applyFont="1" applyFill="1" applyBorder="1" applyAlignment="1">
      <alignment wrapText="1"/>
    </xf>
    <xf numFmtId="171" fontId="16" fillId="0" borderId="0" xfId="16" applyNumberFormat="1" applyFont="1" applyFill="1" applyBorder="1" applyAlignment="1">
      <alignment horizontal="left" vertical="top" wrapText="1"/>
    </xf>
    <xf numFmtId="171" fontId="16" fillId="0" borderId="0" xfId="16" applyFont="1" applyFill="1" applyAlignment="1">
      <alignment horizontal="justify" wrapText="1"/>
    </xf>
    <xf numFmtId="171" fontId="16" fillId="0" borderId="0" xfId="16" applyFont="1" applyFill="1" applyBorder="1" applyAlignment="1">
      <alignment horizontal="right" vertical="center" wrapText="1"/>
    </xf>
    <xf numFmtId="171" fontId="16" fillId="0" borderId="0" xfId="16" applyFont="1" applyAlignment="1"/>
    <xf numFmtId="0" fontId="16" fillId="0" borderId="0" xfId="16" applyNumberFormat="1" applyFont="1" applyFill="1" applyBorder="1" applyAlignment="1">
      <alignment horizontal="center" vertical="top" wrapText="1"/>
    </xf>
    <xf numFmtId="171" fontId="16" fillId="0" borderId="0" xfId="16" applyFont="1" applyFill="1" applyBorder="1" applyAlignment="1">
      <alignment horizontal="left" vertical="top" wrapText="1"/>
    </xf>
    <xf numFmtId="172" fontId="16" fillId="0" borderId="0" xfId="16" applyNumberFormat="1" applyFont="1" applyFill="1" applyBorder="1" applyAlignment="1">
      <alignment horizontal="right" vertical="center" wrapText="1"/>
    </xf>
    <xf numFmtId="171" fontId="16" fillId="0" borderId="21" xfId="16" applyNumberFormat="1" applyFont="1" applyFill="1" applyBorder="1" applyAlignment="1">
      <alignment horizontal="left" vertical="top" wrapText="1"/>
    </xf>
    <xf numFmtId="171" fontId="16" fillId="0" borderId="0" xfId="16" applyNumberFormat="1" applyFont="1" applyFill="1" applyBorder="1" applyAlignment="1">
      <alignment horizontal="right" vertical="top" wrapText="1"/>
    </xf>
    <xf numFmtId="0" fontId="16" fillId="0" borderId="21" xfId="16" applyNumberFormat="1" applyFont="1" applyFill="1" applyBorder="1" applyAlignment="1">
      <alignment horizontal="center" vertical="top" wrapText="1"/>
    </xf>
    <xf numFmtId="171" fontId="16" fillId="0" borderId="21" xfId="16" applyFont="1" applyFill="1" applyBorder="1" applyAlignment="1">
      <alignment horizontal="right" vertical="center" wrapText="1"/>
    </xf>
    <xf numFmtId="172" fontId="16" fillId="0" borderId="21" xfId="16" applyNumberFormat="1" applyFont="1" applyFill="1" applyBorder="1" applyAlignment="1">
      <alignment horizontal="right" vertical="center" wrapText="1"/>
    </xf>
    <xf numFmtId="4" fontId="16" fillId="0" borderId="0" xfId="16" applyNumberFormat="1" applyFont="1" applyFill="1" applyBorder="1" applyAlignment="1">
      <alignment horizontal="center" wrapText="1"/>
    </xf>
    <xf numFmtId="171" fontId="16" fillId="0" borderId="0" xfId="16" applyFont="1" applyFill="1" applyAlignment="1">
      <alignment horizontal="justify" wrapText="1"/>
    </xf>
    <xf numFmtId="0" fontId="16" fillId="0" borderId="0" xfId="16" applyNumberFormat="1" applyFont="1" applyFill="1" applyBorder="1" applyAlignment="1">
      <alignment horizontal="right" vertical="top" wrapText="1"/>
    </xf>
    <xf numFmtId="171" fontId="16" fillId="0" borderId="0" xfId="16" applyNumberFormat="1" applyFont="1" applyFill="1" applyBorder="1" applyAlignment="1">
      <alignment horizontal="left" vertical="top" wrapText="1"/>
    </xf>
    <xf numFmtId="171" fontId="18" fillId="0" borderId="0" xfId="16" applyNumberFormat="1" applyFont="1" applyFill="1" applyBorder="1" applyAlignment="1">
      <alignment horizontal="left" vertical="top" wrapText="1"/>
    </xf>
    <xf numFmtId="4" fontId="16" fillId="0" borderId="15" xfId="0" applyNumberFormat="1" applyFont="1" applyFill="1" applyBorder="1" applyAlignment="1">
      <alignment horizontal="center" vertical="top" wrapText="1"/>
    </xf>
    <xf numFmtId="171" fontId="16" fillId="0" borderId="14" xfId="16" applyNumberFormat="1" applyFont="1" applyFill="1" applyBorder="1" applyAlignment="1">
      <alignment horizontal="left" vertical="center" indent="4"/>
    </xf>
    <xf numFmtId="171" fontId="16" fillId="0" borderId="15" xfId="16" applyNumberFormat="1" applyFont="1" applyFill="1" applyBorder="1" applyAlignment="1">
      <alignment horizontal="left" vertical="center" indent="4"/>
    </xf>
    <xf numFmtId="171" fontId="16" fillId="0" borderId="16" xfId="16" applyNumberFormat="1" applyFont="1" applyFill="1" applyBorder="1" applyAlignment="1">
      <alignment horizontal="left" vertical="center" indent="4"/>
    </xf>
    <xf numFmtId="49" fontId="16" fillId="0" borderId="5" xfId="16" applyNumberFormat="1" applyFont="1" applyFill="1" applyBorder="1" applyAlignment="1">
      <alignment vertical="top"/>
    </xf>
    <xf numFmtId="171" fontId="16" fillId="0" borderId="9" xfId="16" applyNumberFormat="1" applyFont="1" applyFill="1" applyBorder="1" applyAlignment="1">
      <alignment horizontal="left" vertical="center" indent="4"/>
    </xf>
    <xf numFmtId="171" fontId="16" fillId="0" borderId="10" xfId="16" applyNumberFormat="1" applyFont="1" applyFill="1" applyBorder="1" applyAlignment="1">
      <alignment horizontal="left" vertical="center" indent="4"/>
    </xf>
    <xf numFmtId="171" fontId="16" fillId="0" borderId="11" xfId="16" applyNumberFormat="1" applyFont="1" applyFill="1" applyBorder="1" applyAlignment="1">
      <alignment horizontal="left" vertical="center" indent="4"/>
    </xf>
    <xf numFmtId="4" fontId="16" fillId="0" borderId="0" xfId="16" applyNumberFormat="1" applyFont="1" applyFill="1" applyBorder="1" applyAlignment="1">
      <alignment vertical="top" wrapText="1"/>
    </xf>
    <xf numFmtId="171" fontId="16" fillId="0" borderId="12" xfId="16" applyNumberFormat="1" applyFont="1" applyFill="1" applyBorder="1" applyAlignment="1">
      <alignment horizontal="left" vertical="center" indent="4"/>
    </xf>
    <xf numFmtId="171" fontId="16" fillId="0" borderId="0" xfId="16" applyNumberFormat="1" applyFont="1" applyFill="1" applyBorder="1" applyAlignment="1">
      <alignment horizontal="left" vertical="center" indent="4"/>
    </xf>
    <xf numFmtId="171" fontId="16" fillId="0" borderId="13" xfId="16" applyNumberFormat="1" applyFont="1" applyFill="1" applyBorder="1" applyAlignment="1">
      <alignment horizontal="left" vertical="center" indent="4"/>
    </xf>
    <xf numFmtId="4" fontId="15" fillId="0" borderId="0" xfId="16" applyNumberFormat="1" applyFont="1" applyAlignment="1">
      <alignment horizontal="center" vertical="center" wrapText="1"/>
    </xf>
    <xf numFmtId="171" fontId="16" fillId="0" borderId="6" xfId="16" applyNumberFormat="1" applyFont="1" applyFill="1" applyBorder="1" applyAlignment="1">
      <alignment horizontal="left" vertical="center" wrapText="1" indent="4"/>
    </xf>
    <xf numFmtId="171" fontId="16" fillId="0" borderId="7" xfId="16" applyNumberFormat="1" applyFont="1" applyFill="1" applyBorder="1" applyAlignment="1">
      <alignment horizontal="left" vertical="center" wrapText="1" indent="4"/>
    </xf>
    <xf numFmtId="171" fontId="16" fillId="0" borderId="8" xfId="16" applyNumberFormat="1" applyFont="1" applyFill="1" applyBorder="1" applyAlignment="1">
      <alignment horizontal="left" vertical="center" wrapText="1" indent="4"/>
    </xf>
    <xf numFmtId="20" fontId="16" fillId="0" borderId="10" xfId="16" applyNumberFormat="1" applyFont="1" applyFill="1" applyBorder="1" applyAlignment="1">
      <alignment horizontal="left" vertical="center" indent="4"/>
    </xf>
    <xf numFmtId="20" fontId="16" fillId="0" borderId="11" xfId="16" applyNumberFormat="1" applyFont="1" applyFill="1" applyBorder="1" applyAlignment="1">
      <alignment horizontal="left" vertical="center" indent="4"/>
    </xf>
    <xf numFmtId="165" fontId="18" fillId="0" borderId="19" xfId="16" applyNumberFormat="1" applyFont="1" applyFill="1" applyBorder="1" applyAlignment="1">
      <alignment horizontal="center" vertical="top" wrapText="1"/>
    </xf>
    <xf numFmtId="165" fontId="18" fillId="0" borderId="17" xfId="16" applyNumberFormat="1" applyFont="1" applyFill="1" applyBorder="1" applyAlignment="1">
      <alignment vertical="top" wrapText="1"/>
    </xf>
    <xf numFmtId="165" fontId="18" fillId="0" borderId="3" xfId="16" applyNumberFormat="1" applyFont="1" applyFill="1" applyBorder="1" applyAlignment="1">
      <alignment vertical="top" wrapText="1"/>
    </xf>
    <xf numFmtId="165" fontId="18" fillId="0" borderId="2" xfId="16" applyNumberFormat="1" applyFont="1" applyFill="1" applyBorder="1" applyAlignment="1">
      <alignment vertical="top" wrapText="1"/>
    </xf>
    <xf numFmtId="165" fontId="18" fillId="0" borderId="4" xfId="16" applyNumberFormat="1" applyFont="1" applyFill="1" applyBorder="1" applyAlignment="1">
      <alignment vertical="top" wrapText="1"/>
    </xf>
    <xf numFmtId="165" fontId="18" fillId="0" borderId="5" xfId="16" applyNumberFormat="1" applyFont="1" applyFill="1" applyBorder="1" applyAlignment="1">
      <alignment vertical="top" wrapText="1"/>
    </xf>
    <xf numFmtId="171" fontId="18" fillId="0" borderId="3" xfId="16" applyNumberFormat="1" applyFont="1" applyBorder="1" applyAlignment="1">
      <alignment horizontal="center" vertical="center" wrapText="1"/>
    </xf>
    <xf numFmtId="171" fontId="18" fillId="0" borderId="2" xfId="16" applyNumberFormat="1" applyFont="1" applyBorder="1" applyAlignment="1">
      <alignment horizontal="center" vertical="center" wrapText="1"/>
    </xf>
    <xf numFmtId="171" fontId="18" fillId="0" borderId="4" xfId="16" applyNumberFormat="1" applyFont="1" applyBorder="1" applyAlignment="1">
      <alignment horizontal="center" vertical="center" wrapText="1"/>
    </xf>
  </cellXfs>
  <cellStyles count="80">
    <cellStyle name="03. jed.mjere" xfId="46" xr:uid="{00000000-0005-0000-0000-000000000000}"/>
    <cellStyle name="06.uk.cijena" xfId="48" xr:uid="{00000000-0005-0000-0000-000001000000}"/>
    <cellStyle name="09. kooperanti" xfId="49" xr:uid="{00000000-0005-0000-0000-000002000000}"/>
    <cellStyle name="10. cijena-materijal" xfId="50" xr:uid="{00000000-0005-0000-0000-000003000000}"/>
    <cellStyle name="11. cijena-rad" xfId="51" xr:uid="{00000000-0005-0000-0000-000004000000}"/>
    <cellStyle name="13. materijal+rad" xfId="47" xr:uid="{00000000-0005-0000-0000-000005000000}"/>
    <cellStyle name="14. Uvecanje" xfId="52" xr:uid="{00000000-0005-0000-0000-000006000000}"/>
    <cellStyle name="Comma 2" xfId="1" xr:uid="{00000000-0005-0000-0000-000007000000}"/>
    <cellStyle name="Comma 2 2" xfId="18" xr:uid="{00000000-0005-0000-0000-000008000000}"/>
    <cellStyle name="Comma 2 2 2" xfId="60" xr:uid="{00000000-0005-0000-0000-000009000000}"/>
    <cellStyle name="Comma 2 2 2 2" xfId="76" xr:uid="{AFF826B0-E7A4-48ED-9A50-1CE4BCF81437}"/>
    <cellStyle name="Comma 2 2 3" xfId="66" xr:uid="{FB6630C0-D184-4740-9EAF-89599B035400}"/>
    <cellStyle name="Comma 2 3" xfId="56" xr:uid="{00000000-0005-0000-0000-00000A000000}"/>
    <cellStyle name="Comma 2 3 2" xfId="73" xr:uid="{464E4AAC-224F-4319-8B6F-8E1BB12FB099}"/>
    <cellStyle name="Comma 2 4" xfId="53" xr:uid="{00000000-0005-0000-0000-00000B000000}"/>
    <cellStyle name="Comma 2 5" xfId="63" xr:uid="{C0847E7B-EFB7-41D5-AABF-A74D7C20E226}"/>
    <cellStyle name="Comma 3" xfId="2" xr:uid="{00000000-0005-0000-0000-00000C000000}"/>
    <cellStyle name="Comma 3 2" xfId="19" xr:uid="{00000000-0005-0000-0000-00000D000000}"/>
    <cellStyle name="Comma 3 2 2" xfId="61" xr:uid="{00000000-0005-0000-0000-00000E000000}"/>
    <cellStyle name="Comma 3 2 2 2" xfId="77" xr:uid="{AE6DDCF5-0B92-4DFD-BC3E-BB8610706DDA}"/>
    <cellStyle name="Comma 3 2 3" xfId="67" xr:uid="{DDCC4597-B52D-4E8E-BDDF-5AFB3EEE18EC}"/>
    <cellStyle name="Comma 3 3" xfId="57" xr:uid="{00000000-0005-0000-0000-00000F000000}"/>
    <cellStyle name="Comma 3 3 2" xfId="74" xr:uid="{1AA5B86F-F116-419C-A565-D53D1C5079E5}"/>
    <cellStyle name="Comma 3 4" xfId="54" xr:uid="{00000000-0005-0000-0000-000010000000}"/>
    <cellStyle name="Comma 3 5" xfId="64" xr:uid="{E0550339-D51A-459C-8DD2-36ABE00004A9}"/>
    <cellStyle name="Hyperlink 2" xfId="3" xr:uid="{00000000-0005-0000-0000-000011000000}"/>
    <cellStyle name="Hyperlink 2 2" xfId="20" xr:uid="{00000000-0005-0000-0000-000012000000}"/>
    <cellStyle name="Hyperlink 2 3" xfId="58" xr:uid="{00000000-0005-0000-0000-000013000000}"/>
    <cellStyle name="Hyperlink 3" xfId="79" xr:uid="{8AF6CFA2-E73B-4E0A-B8A8-1BFCBE7A05F8}"/>
    <cellStyle name="měny_laroux" xfId="4" xr:uid="{00000000-0005-0000-0000-000014000000}"/>
    <cellStyle name="meny_PERSONAL" xfId="5" xr:uid="{00000000-0005-0000-0000-000015000000}"/>
    <cellStyle name="měny_PERSONAL" xfId="6" xr:uid="{00000000-0005-0000-0000-000016000000}"/>
    <cellStyle name="Naslov 5" xfId="23" xr:uid="{00000000-0005-0000-0000-000017000000}"/>
    <cellStyle name="Navadno_List1" xfId="24" xr:uid="{00000000-0005-0000-0000-000018000000}"/>
    <cellStyle name="Normal 2" xfId="7" xr:uid="{00000000-0005-0000-0000-000019000000}"/>
    <cellStyle name="Normal 2 2" xfId="14" xr:uid="{00000000-0005-0000-0000-00001A000000}"/>
    <cellStyle name="Normal 2 2 2" xfId="26" xr:uid="{00000000-0005-0000-0000-00001B000000}"/>
    <cellStyle name="Normal 2 2 2 2" xfId="35" xr:uid="{00000000-0005-0000-0000-00001C000000}"/>
    <cellStyle name="Normal 2 2 2 2 2" xfId="44" xr:uid="{00000000-0005-0000-0000-00001D000000}"/>
    <cellStyle name="Normal 2 2 2 2 3" xfId="71" xr:uid="{47A95D6D-E97A-491A-A8DB-F8743D465BE6}"/>
    <cellStyle name="Normal 2 2 2 3" xfId="32" xr:uid="{00000000-0005-0000-0000-00001E000000}"/>
    <cellStyle name="Normal 2 2 2 3 2" xfId="41" xr:uid="{00000000-0005-0000-0000-00001F000000}"/>
    <cellStyle name="Normal 2 2 2 4" xfId="38" xr:uid="{00000000-0005-0000-0000-000020000000}"/>
    <cellStyle name="Normal 2 2 2 5" xfId="69" xr:uid="{CAFDF767-2002-44BD-BF3F-366F1DBBCE39}"/>
    <cellStyle name="Normal 2 3" xfId="25" xr:uid="{00000000-0005-0000-0000-000021000000}"/>
    <cellStyle name="Normal 3" xfId="15" xr:uid="{00000000-0005-0000-0000-000022000000}"/>
    <cellStyle name="Normal 4" xfId="78" xr:uid="{C3E12193-7189-455D-98B2-4322F4931289}"/>
    <cellStyle name="Normal_0725-1 Lopac okončano" xfId="8" xr:uid="{00000000-0005-0000-0000-000023000000}"/>
    <cellStyle name="normálne_PERSONAL" xfId="9" xr:uid="{00000000-0005-0000-0000-000024000000}"/>
    <cellStyle name="normální_laroux" xfId="10" xr:uid="{00000000-0005-0000-0000-000025000000}"/>
    <cellStyle name="Normalno" xfId="0" builtinId="0"/>
    <cellStyle name="Normalno 2" xfId="16" xr:uid="{00000000-0005-0000-0000-000027000000}"/>
    <cellStyle name="Normalno 3" xfId="21" xr:uid="{00000000-0005-0000-0000-000028000000}"/>
    <cellStyle name="Normalno 3 2" xfId="34" xr:uid="{00000000-0005-0000-0000-000029000000}"/>
    <cellStyle name="Normalno 3 2 2" xfId="43" xr:uid="{00000000-0005-0000-0000-00002A000000}"/>
    <cellStyle name="Normalno 3 2 3" xfId="70" xr:uid="{35806C43-DE23-4668-8290-3ADFC802E03C}"/>
    <cellStyle name="Normalno 3 3" xfId="31" xr:uid="{00000000-0005-0000-0000-00002B000000}"/>
    <cellStyle name="Normalno 3 3 2" xfId="40" xr:uid="{00000000-0005-0000-0000-00002C000000}"/>
    <cellStyle name="Normalno 3 4" xfId="37" xr:uid="{00000000-0005-0000-0000-00002D000000}"/>
    <cellStyle name="Normalno 3 5" xfId="55" xr:uid="{00000000-0005-0000-0000-00002E000000}"/>
    <cellStyle name="Normalno 3 6" xfId="68" xr:uid="{44DB6841-330F-4911-861C-0870705663C7}"/>
    <cellStyle name="Normalno 4" xfId="22" xr:uid="{00000000-0005-0000-0000-00002F000000}"/>
    <cellStyle name="Normalno 4 2" xfId="62" xr:uid="{00000000-0005-0000-0000-000030000000}"/>
    <cellStyle name="OB" xfId="72" xr:uid="{6B9DA25D-14A2-4E5B-9999-1D56983D3A0C}"/>
    <cellStyle name="Postotak 2" xfId="27" xr:uid="{00000000-0005-0000-0000-000031000000}"/>
    <cellStyle name="Standard_PERS" xfId="11" xr:uid="{00000000-0005-0000-0000-000032000000}"/>
    <cellStyle name="Style 1" xfId="28" xr:uid="{00000000-0005-0000-0000-000033000000}"/>
    <cellStyle name="Ukupno" xfId="29" xr:uid="{00000000-0005-0000-0000-000034000000}"/>
    <cellStyle name="Währung [0]_PERSONAL" xfId="12" xr:uid="{00000000-0005-0000-0000-000035000000}"/>
    <cellStyle name="Währung_PERSONAL" xfId="13" xr:uid="{00000000-0005-0000-0000-000036000000}"/>
    <cellStyle name="Zarez 2" xfId="17" xr:uid="{00000000-0005-0000-0000-000037000000}"/>
    <cellStyle name="Zarez 2 2" xfId="59" xr:uid="{00000000-0005-0000-0000-000038000000}"/>
    <cellStyle name="Zarez 2 2 2" xfId="75" xr:uid="{CBE29914-BA39-4764-9E9B-8940152E1ED2}"/>
    <cellStyle name="Zarez 2 3" xfId="65" xr:uid="{81830570-4AC3-431A-BF57-674884E1FD2A}"/>
    <cellStyle name="Zarez 3" xfId="30" xr:uid="{00000000-0005-0000-0000-000039000000}"/>
    <cellStyle name="Zarez 3 2" xfId="36" xr:uid="{00000000-0005-0000-0000-00003A000000}"/>
    <cellStyle name="Zarez 3 2 2" xfId="45" xr:uid="{00000000-0005-0000-0000-00003B000000}"/>
    <cellStyle name="Zarez 3 3" xfId="33" xr:uid="{00000000-0005-0000-0000-00003C000000}"/>
    <cellStyle name="Zarez 3 3 2" xfId="42" xr:uid="{00000000-0005-0000-0000-00003D000000}"/>
    <cellStyle name="Zarez 3 4" xfId="39"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45"/>
  <sheetViews>
    <sheetView tabSelected="1" topLeftCell="A96" zoomScaleNormal="100" zoomScaleSheetLayoutView="100" workbookViewId="0">
      <selection activeCell="E106" sqref="E106"/>
    </sheetView>
  </sheetViews>
  <sheetFormatPr defaultColWidth="9.140625" defaultRowHeight="409.6" customHeight="1"/>
  <cols>
    <col min="1" max="1" width="3.85546875" style="36" customWidth="1"/>
    <col min="2" max="2" width="51.85546875" style="18" customWidth="1"/>
    <col min="3" max="3" width="9.7109375" style="50" bestFit="1" customWidth="1"/>
    <col min="4" max="4" width="11.5703125" style="49" bestFit="1" customWidth="1"/>
    <col min="5" max="5" width="11.42578125" style="49" customWidth="1"/>
    <col min="6" max="16384" width="9.140625" style="6"/>
  </cols>
  <sheetData>
    <row r="1" spans="1:5" s="1" customFormat="1" ht="12.2" customHeight="1">
      <c r="A1" s="35"/>
      <c r="B1" s="24"/>
      <c r="C1" s="50"/>
      <c r="D1" s="49"/>
      <c r="E1" s="51"/>
    </row>
    <row r="2" spans="1:5" s="1" customFormat="1" ht="12.2" customHeight="1">
      <c r="A2" s="36"/>
      <c r="B2" s="25"/>
      <c r="C2" s="49"/>
      <c r="D2" s="49"/>
      <c r="E2" s="49"/>
    </row>
    <row r="3" spans="1:5" s="1" customFormat="1" ht="12.2" customHeight="1">
      <c r="A3" s="35"/>
      <c r="B3" s="24"/>
      <c r="C3" s="50"/>
      <c r="D3" s="49"/>
      <c r="E3" s="49"/>
    </row>
    <row r="4" spans="1:5" s="2" customFormat="1" ht="27.75" customHeight="1">
      <c r="A4" s="140" t="s">
        <v>8</v>
      </c>
      <c r="B4" s="140"/>
      <c r="C4" s="140"/>
      <c r="D4" s="140"/>
      <c r="E4" s="140"/>
    </row>
    <row r="5" spans="1:5" s="2" customFormat="1" ht="27.75" customHeight="1">
      <c r="A5" s="37"/>
      <c r="B5" s="26"/>
      <c r="C5" s="52"/>
      <c r="D5" s="52"/>
      <c r="E5" s="52"/>
    </row>
    <row r="6" spans="1:5" s="2" customFormat="1" ht="13.5">
      <c r="A6" s="37"/>
      <c r="B6" s="26"/>
      <c r="C6" s="52"/>
      <c r="D6" s="52"/>
      <c r="E6" s="52"/>
    </row>
    <row r="7" spans="1:5" s="2" customFormat="1" ht="18" customHeight="1">
      <c r="A7" s="38"/>
      <c r="B7" s="27"/>
      <c r="C7" s="53"/>
      <c r="D7" s="53"/>
      <c r="E7" s="53"/>
    </row>
    <row r="8" spans="1:5" s="2" customFormat="1" ht="15.75" customHeight="1">
      <c r="A8" s="35"/>
      <c r="B8" s="28" t="s">
        <v>10</v>
      </c>
      <c r="C8" s="54"/>
      <c r="D8" s="54"/>
      <c r="E8" s="55"/>
    </row>
    <row r="9" spans="1:5" s="2" customFormat="1" ht="13.5">
      <c r="A9" s="39"/>
      <c r="B9" s="141"/>
      <c r="C9" s="142"/>
      <c r="D9" s="143"/>
      <c r="E9" s="54"/>
    </row>
    <row r="10" spans="1:5" s="2" customFormat="1" ht="13.5">
      <c r="A10" s="39"/>
      <c r="B10" s="29"/>
      <c r="C10" s="56"/>
      <c r="D10" s="56"/>
      <c r="E10" s="54"/>
    </row>
    <row r="11" spans="1:5" s="2" customFormat="1" ht="13.5">
      <c r="A11" s="35"/>
      <c r="B11" s="28" t="s">
        <v>6</v>
      </c>
      <c r="C11" s="54"/>
      <c r="D11" s="54"/>
      <c r="E11" s="57"/>
    </row>
    <row r="12" spans="1:5" s="2" customFormat="1" ht="33" customHeight="1">
      <c r="A12" s="39"/>
      <c r="B12" s="141" t="s">
        <v>49</v>
      </c>
      <c r="C12" s="142"/>
      <c r="D12" s="143"/>
      <c r="E12" s="57"/>
    </row>
    <row r="13" spans="1:5" s="2" customFormat="1" ht="15" customHeight="1">
      <c r="A13" s="39"/>
      <c r="B13" s="30"/>
      <c r="C13" s="56"/>
      <c r="D13" s="58"/>
      <c r="E13" s="57"/>
    </row>
    <row r="14" spans="1:5" s="2" customFormat="1" ht="13.5">
      <c r="A14" s="35"/>
      <c r="B14" s="28" t="s">
        <v>1</v>
      </c>
      <c r="C14" s="54"/>
      <c r="D14" s="54"/>
      <c r="E14" s="59"/>
    </row>
    <row r="15" spans="1:5" s="2" customFormat="1" ht="13.5">
      <c r="A15" s="35"/>
      <c r="B15" s="133" t="str">
        <f>B12</f>
        <v>Izrada zida uz prometnice LC 59077 na području naselja Kustići</v>
      </c>
      <c r="C15" s="144"/>
      <c r="D15" s="145"/>
      <c r="E15" s="59"/>
    </row>
    <row r="16" spans="1:5" s="2" customFormat="1" ht="13.5">
      <c r="A16" s="35"/>
      <c r="B16" s="137" t="s">
        <v>12</v>
      </c>
      <c r="C16" s="138"/>
      <c r="D16" s="139"/>
      <c r="E16" s="59"/>
    </row>
    <row r="17" spans="1:5" s="2" customFormat="1" ht="13.5">
      <c r="A17" s="35"/>
      <c r="B17" s="129" t="s">
        <v>13</v>
      </c>
      <c r="C17" s="130"/>
      <c r="D17" s="131"/>
      <c r="E17" s="59"/>
    </row>
    <row r="18" spans="1:5" s="2" customFormat="1" ht="13.5">
      <c r="A18" s="35"/>
      <c r="B18" s="31"/>
      <c r="C18" s="54"/>
      <c r="D18" s="54"/>
      <c r="E18" s="59"/>
    </row>
    <row r="19" spans="1:5" s="2" customFormat="1" ht="13.5">
      <c r="A19" s="35"/>
      <c r="B19" s="28" t="s">
        <v>0</v>
      </c>
      <c r="C19" s="54" t="s">
        <v>3</v>
      </c>
      <c r="D19" s="54"/>
      <c r="E19" s="54"/>
    </row>
    <row r="20" spans="1:5" s="2" customFormat="1" ht="16.5" customHeight="1">
      <c r="A20" s="35"/>
      <c r="B20" s="23" t="s">
        <v>19</v>
      </c>
      <c r="C20" s="132" t="s">
        <v>11</v>
      </c>
      <c r="D20" s="132"/>
      <c r="E20" s="54"/>
    </row>
    <row r="21" spans="1:5" s="2" customFormat="1" ht="13.5">
      <c r="A21" s="35"/>
      <c r="B21" s="133" t="str">
        <f>B16</f>
        <v>Novalja</v>
      </c>
      <c r="C21" s="134"/>
      <c r="D21" s="135"/>
      <c r="E21" s="59"/>
    </row>
    <row r="22" spans="1:5" s="2" customFormat="1" ht="13.5">
      <c r="A22" s="35"/>
      <c r="B22" s="129" t="str">
        <f>B17</f>
        <v>53291 Novalja</v>
      </c>
      <c r="C22" s="130"/>
      <c r="D22" s="131"/>
      <c r="E22" s="59"/>
    </row>
    <row r="23" spans="1:5" s="2" customFormat="1" ht="13.5">
      <c r="A23" s="35"/>
      <c r="B23" s="31"/>
      <c r="C23" s="54"/>
      <c r="D23" s="54"/>
      <c r="E23" s="59"/>
    </row>
    <row r="24" spans="1:5" s="3" customFormat="1" ht="13.5">
      <c r="A24" s="35"/>
      <c r="B24" s="32"/>
      <c r="C24" s="136"/>
      <c r="D24" s="136"/>
      <c r="E24" s="136"/>
    </row>
    <row r="25" spans="1:5" s="3" customFormat="1" ht="13.5">
      <c r="A25" s="35"/>
      <c r="B25" s="32"/>
      <c r="C25" s="55"/>
      <c r="D25" s="55"/>
      <c r="E25" s="55"/>
    </row>
    <row r="26" spans="1:5" s="3" customFormat="1" ht="13.5">
      <c r="A26" s="35"/>
      <c r="B26" s="32"/>
      <c r="C26" s="55"/>
      <c r="D26" s="55"/>
      <c r="E26" s="55"/>
    </row>
    <row r="27" spans="1:5" s="3" customFormat="1" ht="13.5">
      <c r="A27" s="35"/>
      <c r="B27" s="32"/>
      <c r="C27" s="55"/>
      <c r="D27" s="55"/>
      <c r="E27" s="55"/>
    </row>
    <row r="28" spans="1:5" s="3" customFormat="1" ht="13.5">
      <c r="A28" s="35"/>
      <c r="B28" s="32"/>
      <c r="C28" s="55"/>
      <c r="D28" s="55"/>
      <c r="E28" s="55"/>
    </row>
    <row r="29" spans="1:5" s="3" customFormat="1" ht="13.5">
      <c r="A29" s="35"/>
      <c r="B29" s="32"/>
      <c r="C29" s="55"/>
      <c r="D29" s="55"/>
      <c r="E29" s="55"/>
    </row>
    <row r="30" spans="1:5" s="3" customFormat="1" ht="13.5">
      <c r="A30" s="35"/>
      <c r="B30" s="32"/>
      <c r="C30" s="55"/>
      <c r="D30" s="55"/>
      <c r="E30" s="55"/>
    </row>
    <row r="31" spans="1:5" s="3" customFormat="1" ht="13.5">
      <c r="A31" s="35"/>
      <c r="B31" s="32"/>
      <c r="C31" s="55"/>
      <c r="D31" s="55"/>
      <c r="E31" s="55"/>
    </row>
    <row r="32" spans="1:5" s="3" customFormat="1" ht="13.5">
      <c r="A32" s="35"/>
      <c r="B32" s="32"/>
      <c r="C32" s="55"/>
      <c r="D32" s="55"/>
      <c r="E32" s="55"/>
    </row>
    <row r="33" spans="1:5" s="3" customFormat="1" ht="13.5">
      <c r="A33" s="35"/>
      <c r="B33" s="32"/>
      <c r="C33" s="55"/>
      <c r="D33" s="55"/>
      <c r="E33" s="55"/>
    </row>
    <row r="34" spans="1:5" s="114" customFormat="1" ht="13.5">
      <c r="A34" s="35"/>
      <c r="B34" s="32"/>
      <c r="C34" s="104"/>
      <c r="D34" s="104"/>
      <c r="E34" s="104"/>
    </row>
    <row r="35" spans="1:5" s="114" customFormat="1" ht="13.5">
      <c r="A35" s="35"/>
      <c r="B35" s="32"/>
      <c r="C35" s="104"/>
      <c r="D35" s="104"/>
      <c r="E35" s="104"/>
    </row>
    <row r="36" spans="1:5" s="3" customFormat="1" ht="13.5">
      <c r="A36" s="35"/>
      <c r="B36" s="32"/>
      <c r="C36" s="55"/>
      <c r="D36" s="55"/>
      <c r="E36" s="55"/>
    </row>
    <row r="37" spans="1:5" s="3" customFormat="1" ht="13.5">
      <c r="A37" s="35"/>
      <c r="B37" s="32"/>
      <c r="C37" s="55"/>
      <c r="D37" s="55"/>
      <c r="E37" s="55"/>
    </row>
    <row r="38" spans="1:5" s="3" customFormat="1" ht="13.5">
      <c r="A38" s="35"/>
      <c r="B38" s="32"/>
      <c r="C38" s="55"/>
      <c r="D38" s="55"/>
      <c r="E38" s="55"/>
    </row>
    <row r="39" spans="1:5" s="3" customFormat="1" ht="13.5">
      <c r="A39" s="35"/>
      <c r="B39" s="32"/>
      <c r="C39" s="55"/>
      <c r="D39" s="55"/>
      <c r="E39" s="55"/>
    </row>
    <row r="40" spans="1:5" s="3" customFormat="1" ht="13.5">
      <c r="A40" s="35"/>
      <c r="B40" s="32"/>
      <c r="C40" s="55"/>
      <c r="D40" s="55"/>
      <c r="E40" s="55"/>
    </row>
    <row r="41" spans="1:5" s="3" customFormat="1" ht="13.5">
      <c r="A41" s="35"/>
      <c r="B41" s="32"/>
      <c r="C41" s="55"/>
      <c r="D41" s="55"/>
      <c r="E41" s="55"/>
    </row>
    <row r="42" spans="1:5" s="3" customFormat="1" ht="13.5">
      <c r="A42" s="35"/>
      <c r="B42" s="32"/>
      <c r="C42" s="55"/>
      <c r="D42" s="55"/>
      <c r="E42" s="55"/>
    </row>
    <row r="43" spans="1:5" s="3" customFormat="1" ht="13.5">
      <c r="A43" s="35"/>
      <c r="B43" s="32"/>
      <c r="C43" s="55"/>
      <c r="D43" s="55"/>
      <c r="E43" s="55"/>
    </row>
    <row r="44" spans="1:5" s="3" customFormat="1" ht="13.5">
      <c r="A44" s="35"/>
      <c r="B44" s="32"/>
      <c r="C44" s="55"/>
      <c r="D44" s="55"/>
      <c r="E44" s="55"/>
    </row>
    <row r="45" spans="1:5" s="3" customFormat="1" ht="13.5">
      <c r="A45" s="35"/>
      <c r="B45" s="32"/>
      <c r="C45" s="55"/>
      <c r="D45" s="55"/>
      <c r="E45" s="55"/>
    </row>
    <row r="46" spans="1:5" s="3" customFormat="1" ht="13.5">
      <c r="A46" s="35"/>
      <c r="B46" s="32"/>
      <c r="C46" s="55"/>
      <c r="D46" s="55"/>
      <c r="E46" s="55"/>
    </row>
    <row r="47" spans="1:5" s="3" customFormat="1" ht="13.5">
      <c r="A47" s="35"/>
      <c r="B47" s="32"/>
      <c r="C47" s="55"/>
      <c r="D47" s="55"/>
      <c r="E47" s="55"/>
    </row>
    <row r="48" spans="1:5" s="3" customFormat="1" ht="13.5">
      <c r="A48" s="35"/>
      <c r="B48" s="32"/>
      <c r="C48" s="55"/>
      <c r="D48" s="55"/>
      <c r="E48" s="55"/>
    </row>
    <row r="49" spans="1:5" s="3" customFormat="1" ht="13.5">
      <c r="A49" s="35"/>
      <c r="B49" s="32"/>
      <c r="C49" s="55"/>
      <c r="D49" s="55"/>
      <c r="E49" s="55"/>
    </row>
    <row r="50" spans="1:5" s="4" customFormat="1" ht="13.7" customHeight="1">
      <c r="A50" s="41"/>
      <c r="B50" s="33"/>
      <c r="C50" s="128"/>
      <c r="D50" s="128"/>
      <c r="E50" s="128"/>
    </row>
    <row r="51" spans="1:5" s="4" customFormat="1" ht="15" customHeight="1">
      <c r="A51" s="40" t="s">
        <v>14</v>
      </c>
      <c r="B51" s="17" t="s">
        <v>17</v>
      </c>
      <c r="C51" s="60" t="s">
        <v>5</v>
      </c>
      <c r="D51" s="61" t="s">
        <v>9</v>
      </c>
      <c r="E51" s="61" t="s">
        <v>7</v>
      </c>
    </row>
    <row r="52" spans="1:5" s="4" customFormat="1" ht="15" customHeight="1">
      <c r="A52" s="41"/>
      <c r="B52" s="19"/>
      <c r="C52" s="50"/>
      <c r="D52" s="62"/>
      <c r="E52" s="63"/>
    </row>
    <row r="53" spans="1:5" s="4" customFormat="1" ht="13.5">
      <c r="A53" s="41"/>
      <c r="B53" s="101" t="s">
        <v>20</v>
      </c>
      <c r="C53" s="10"/>
      <c r="D53" s="73"/>
      <c r="E53" s="10"/>
    </row>
    <row r="54" spans="1:5" s="4" customFormat="1" ht="94.5">
      <c r="A54" s="41">
        <v>1</v>
      </c>
      <c r="B54" s="34" t="s">
        <v>51</v>
      </c>
      <c r="C54" s="85"/>
      <c r="D54" s="84"/>
      <c r="E54" s="85"/>
    </row>
    <row r="55" spans="1:5" s="4" customFormat="1" ht="13.5">
      <c r="A55" s="41"/>
      <c r="B55" s="34" t="s">
        <v>21</v>
      </c>
      <c r="C55" s="96"/>
      <c r="D55" s="84"/>
      <c r="E55" s="85"/>
    </row>
    <row r="56" spans="1:5" s="4" customFormat="1" ht="13.5">
      <c r="A56" s="80"/>
      <c r="B56" s="102" t="s">
        <v>22</v>
      </c>
      <c r="C56" s="97">
        <v>180</v>
      </c>
      <c r="D56" s="86"/>
      <c r="E56" s="87">
        <f>IF(C56="","",C56*D56)</f>
        <v>0</v>
      </c>
    </row>
    <row r="57" spans="1:5" s="112" customFormat="1" ht="13.5">
      <c r="A57" s="42"/>
      <c r="B57" s="119"/>
      <c r="C57" s="109"/>
      <c r="D57" s="106"/>
      <c r="E57" s="107"/>
    </row>
    <row r="58" spans="1:5" s="4" customFormat="1" ht="13.5">
      <c r="A58" s="41"/>
      <c r="B58" s="101" t="s">
        <v>26</v>
      </c>
      <c r="C58" s="85"/>
      <c r="D58" s="84"/>
      <c r="E58" s="85"/>
    </row>
    <row r="59" spans="1:5" s="4" customFormat="1" ht="94.5">
      <c r="A59" s="41">
        <v>2</v>
      </c>
      <c r="B59" s="103" t="s">
        <v>29</v>
      </c>
      <c r="C59" s="90"/>
      <c r="D59" s="88"/>
      <c r="E59" s="89"/>
    </row>
    <row r="60" spans="1:5" s="14" customFormat="1" ht="13.5">
      <c r="A60" s="41"/>
      <c r="B60" s="103" t="s">
        <v>24</v>
      </c>
      <c r="C60" s="90"/>
      <c r="D60" s="88"/>
      <c r="E60" s="89"/>
    </row>
    <row r="61" spans="1:5" s="4" customFormat="1" ht="15.75">
      <c r="A61" s="80"/>
      <c r="B61" s="82" t="s">
        <v>25</v>
      </c>
      <c r="C61" s="98">
        <v>400</v>
      </c>
      <c r="D61" s="86"/>
      <c r="E61" s="87">
        <f>IF(C61="","",C61*D61)</f>
        <v>0</v>
      </c>
    </row>
    <row r="62" spans="1:5" s="78" customFormat="1" ht="13.5">
      <c r="A62" s="42"/>
      <c r="B62" s="70"/>
      <c r="C62" s="105"/>
      <c r="D62" s="106"/>
      <c r="E62" s="107"/>
    </row>
    <row r="63" spans="1:5" s="69" customFormat="1" ht="13.5">
      <c r="A63" s="75"/>
      <c r="B63" s="74" t="s">
        <v>30</v>
      </c>
      <c r="C63" s="90"/>
      <c r="D63" s="90"/>
      <c r="E63" s="91"/>
    </row>
    <row r="64" spans="1:5" s="4" customFormat="1" ht="67.5">
      <c r="A64" s="41">
        <v>3</v>
      </c>
      <c r="B64" s="103" t="s">
        <v>42</v>
      </c>
      <c r="C64" s="90"/>
      <c r="D64" s="88"/>
      <c r="E64" s="89"/>
    </row>
    <row r="65" spans="1:5" s="14" customFormat="1" ht="27">
      <c r="A65" s="80"/>
      <c r="B65" s="83" t="s">
        <v>43</v>
      </c>
      <c r="C65" s="98">
        <v>180</v>
      </c>
      <c r="D65" s="86"/>
      <c r="E65" s="87">
        <f>IF(C65="","",C65*D65)</f>
        <v>0</v>
      </c>
    </row>
    <row r="66" spans="1:5" s="14" customFormat="1" ht="13.5">
      <c r="A66" s="41"/>
      <c r="B66" s="70"/>
      <c r="C66" s="90"/>
      <c r="D66" s="90"/>
      <c r="E66" s="91"/>
    </row>
    <row r="67" spans="1:5" s="4" customFormat="1" ht="13.5">
      <c r="A67" s="41"/>
      <c r="B67" s="72"/>
      <c r="C67" s="100"/>
      <c r="D67" s="92"/>
      <c r="E67" s="93"/>
    </row>
    <row r="68" spans="1:5" s="69" customFormat="1" ht="13.5">
      <c r="A68" s="75">
        <v>4</v>
      </c>
      <c r="B68" s="76" t="s">
        <v>31</v>
      </c>
      <c r="C68" s="100"/>
      <c r="D68" s="92"/>
      <c r="E68" s="93"/>
    </row>
    <row r="69" spans="1:5" s="69" customFormat="1" ht="54">
      <c r="A69" s="75"/>
      <c r="B69" s="77" t="s">
        <v>44</v>
      </c>
      <c r="C69" s="100"/>
      <c r="D69" s="92"/>
      <c r="E69" s="93"/>
    </row>
    <row r="70" spans="1:5" s="69" customFormat="1" ht="27">
      <c r="A70" s="80" t="s">
        <v>27</v>
      </c>
      <c r="B70" s="81" t="s">
        <v>18</v>
      </c>
      <c r="C70" s="99">
        <v>10</v>
      </c>
      <c r="D70" s="86"/>
      <c r="E70" s="87">
        <f t="shared" ref="E70" si="0">IF(C70="","",C70*D70)</f>
        <v>0</v>
      </c>
    </row>
    <row r="71" spans="1:5" s="69" customFormat="1" ht="13.5">
      <c r="A71" s="75"/>
      <c r="B71" s="72"/>
      <c r="C71" s="100"/>
      <c r="D71" s="92"/>
      <c r="E71" s="93"/>
    </row>
    <row r="72" spans="1:5" s="124" customFormat="1" ht="13.5">
      <c r="A72" s="79"/>
      <c r="B72" s="72"/>
      <c r="C72" s="100"/>
      <c r="D72" s="92"/>
      <c r="E72" s="93"/>
    </row>
    <row r="73" spans="1:5" s="124" customFormat="1" ht="13.5">
      <c r="A73" s="79"/>
      <c r="B73" s="72"/>
      <c r="C73" s="100"/>
      <c r="D73" s="92"/>
      <c r="E73" s="93"/>
    </row>
    <row r="74" spans="1:5" s="124" customFormat="1" ht="13.5">
      <c r="A74" s="79"/>
      <c r="B74" s="72"/>
      <c r="C74" s="100"/>
      <c r="D74" s="92"/>
      <c r="E74" s="93"/>
    </row>
    <row r="75" spans="1:5" s="124" customFormat="1" ht="13.5">
      <c r="A75" s="79"/>
      <c r="B75" s="72"/>
      <c r="C75" s="100"/>
      <c r="D75" s="92"/>
      <c r="E75" s="93"/>
    </row>
    <row r="76" spans="1:5" s="124" customFormat="1" ht="13.5">
      <c r="A76" s="79"/>
      <c r="B76" s="72"/>
      <c r="C76" s="100"/>
      <c r="D76" s="92"/>
      <c r="E76" s="93"/>
    </row>
    <row r="77" spans="1:5" s="124" customFormat="1" ht="13.5">
      <c r="A77" s="79"/>
      <c r="B77" s="72"/>
      <c r="C77" s="100"/>
      <c r="D77" s="92"/>
      <c r="E77" s="93"/>
    </row>
    <row r="78" spans="1:5" s="124" customFormat="1" ht="13.5">
      <c r="A78" s="79"/>
      <c r="B78" s="72"/>
      <c r="C78" s="100"/>
      <c r="D78" s="92"/>
      <c r="E78" s="93"/>
    </row>
    <row r="79" spans="1:5" s="124" customFormat="1" ht="13.5">
      <c r="A79" s="79"/>
      <c r="B79" s="72"/>
      <c r="C79" s="100"/>
      <c r="D79" s="92"/>
      <c r="E79" s="93"/>
    </row>
    <row r="80" spans="1:5" s="124" customFormat="1" ht="13.5">
      <c r="A80" s="79"/>
      <c r="B80" s="72"/>
      <c r="C80" s="100"/>
      <c r="D80" s="92"/>
      <c r="E80" s="93"/>
    </row>
    <row r="81" spans="1:5" s="124" customFormat="1" ht="13.5">
      <c r="A81" s="79"/>
      <c r="B81" s="72"/>
      <c r="C81" s="100"/>
      <c r="D81" s="92"/>
      <c r="E81" s="93"/>
    </row>
    <row r="82" spans="1:5" s="124" customFormat="1" ht="13.5">
      <c r="A82" s="79"/>
      <c r="B82" s="72"/>
      <c r="C82" s="100"/>
      <c r="D82" s="92"/>
      <c r="E82" s="93"/>
    </row>
    <row r="83" spans="1:5" s="4" customFormat="1" ht="13.5">
      <c r="A83" s="41"/>
      <c r="B83" s="74" t="s">
        <v>23</v>
      </c>
      <c r="C83" s="90"/>
      <c r="D83" s="90"/>
      <c r="E83" s="91"/>
    </row>
    <row r="84" spans="1:5" s="4" customFormat="1" ht="159.75" customHeight="1">
      <c r="A84" s="41">
        <v>5</v>
      </c>
      <c r="B84" s="9" t="s">
        <v>45</v>
      </c>
      <c r="C84" s="85"/>
      <c r="D84" s="84"/>
      <c r="E84" s="85"/>
    </row>
    <row r="85" spans="1:5" s="4" customFormat="1" ht="15.75">
      <c r="A85" s="41"/>
      <c r="B85" s="13" t="s">
        <v>16</v>
      </c>
      <c r="C85" s="85"/>
      <c r="D85" s="84"/>
      <c r="E85" s="85"/>
    </row>
    <row r="86" spans="1:5" s="4" customFormat="1" ht="27">
      <c r="A86" s="80" t="s">
        <v>32</v>
      </c>
      <c r="B86" s="83" t="s">
        <v>34</v>
      </c>
      <c r="C86" s="97">
        <v>250</v>
      </c>
      <c r="D86" s="86"/>
      <c r="E86" s="87">
        <f>IF(C86="","",C86*D86)</f>
        <v>0</v>
      </c>
    </row>
    <row r="87" spans="1:5" s="78" customFormat="1" ht="27">
      <c r="A87" s="80" t="s">
        <v>33</v>
      </c>
      <c r="B87" s="83" t="s">
        <v>35</v>
      </c>
      <c r="C87" s="97">
        <v>700</v>
      </c>
      <c r="D87" s="108"/>
      <c r="E87" s="87">
        <f>IF(C87="","",C87*D87)</f>
        <v>0</v>
      </c>
    </row>
    <row r="88" spans="1:5" s="78" customFormat="1" ht="13.5">
      <c r="A88" s="42"/>
      <c r="B88" s="9"/>
      <c r="C88" s="109"/>
      <c r="D88" s="110"/>
      <c r="E88" s="109"/>
    </row>
    <row r="89" spans="1:5" s="78" customFormat="1" ht="13.5">
      <c r="A89" s="79"/>
      <c r="B89" s="101" t="s">
        <v>28</v>
      </c>
      <c r="C89" s="100"/>
      <c r="D89" s="94"/>
      <c r="E89" s="85"/>
    </row>
    <row r="90" spans="1:5" s="14" customFormat="1" ht="121.5">
      <c r="A90" s="41">
        <v>6</v>
      </c>
      <c r="B90" s="13" t="s">
        <v>36</v>
      </c>
      <c r="C90" s="100"/>
      <c r="D90" s="95"/>
      <c r="E90" s="85"/>
    </row>
    <row r="91" spans="1:5" s="4" customFormat="1" ht="13.5">
      <c r="A91" s="41"/>
      <c r="B91" s="34"/>
      <c r="C91" s="100"/>
      <c r="D91" s="95"/>
      <c r="E91" s="85"/>
    </row>
    <row r="92" spans="1:5" s="4" customFormat="1" ht="27">
      <c r="A92" s="80" t="s">
        <v>37</v>
      </c>
      <c r="B92" s="118" t="s">
        <v>40</v>
      </c>
      <c r="C92" s="99">
        <v>80</v>
      </c>
      <c r="D92" s="86"/>
      <c r="E92" s="87">
        <f>IF(C92="","",C92*D92)</f>
        <v>0</v>
      </c>
    </row>
    <row r="93" spans="1:5" s="4" customFormat="1" ht="27">
      <c r="A93" s="80" t="s">
        <v>38</v>
      </c>
      <c r="B93" s="83" t="s">
        <v>35</v>
      </c>
      <c r="C93" s="97">
        <v>50</v>
      </c>
      <c r="D93" s="108"/>
      <c r="E93" s="87">
        <f>IF(C93="","",C93*D93)</f>
        <v>0</v>
      </c>
    </row>
    <row r="94" spans="1:5" s="124" customFormat="1" ht="13.5">
      <c r="A94" s="125"/>
      <c r="B94" s="9"/>
      <c r="C94" s="109"/>
      <c r="D94" s="110"/>
      <c r="E94" s="109"/>
    </row>
    <row r="95" spans="1:5" s="4" customFormat="1" ht="13.5">
      <c r="A95" s="41"/>
      <c r="B95" s="127" t="s">
        <v>47</v>
      </c>
      <c r="C95" s="11"/>
      <c r="D95" s="12"/>
      <c r="E95" s="7"/>
    </row>
    <row r="96" spans="1:5" s="78" customFormat="1" ht="135">
      <c r="A96" s="79">
        <v>7</v>
      </c>
      <c r="B96" s="111" t="s">
        <v>50</v>
      </c>
      <c r="C96" s="11"/>
      <c r="D96" s="12"/>
      <c r="E96" s="7"/>
    </row>
    <row r="97" spans="1:5" s="78" customFormat="1" ht="27">
      <c r="A97" s="80"/>
      <c r="B97" s="118" t="s">
        <v>41</v>
      </c>
      <c r="C97" s="99">
        <v>50</v>
      </c>
      <c r="D97" s="86"/>
      <c r="E97" s="87">
        <f>IF(C97="","",C97*D97)</f>
        <v>0</v>
      </c>
    </row>
    <row r="98" spans="1:5" s="124" customFormat="1" ht="13.5">
      <c r="A98" s="125"/>
      <c r="B98" s="126"/>
      <c r="C98" s="123"/>
      <c r="D98" s="106"/>
      <c r="E98" s="107"/>
    </row>
    <row r="99" spans="1:5" s="124" customFormat="1" ht="13.5">
      <c r="A99" s="125"/>
      <c r="B99" s="126"/>
      <c r="C99" s="123"/>
      <c r="D99" s="106"/>
      <c r="E99" s="107"/>
    </row>
    <row r="100" spans="1:5" s="124" customFormat="1" ht="13.5">
      <c r="A100" s="125"/>
      <c r="B100" s="126"/>
      <c r="C100" s="123"/>
      <c r="D100" s="106"/>
      <c r="E100" s="107"/>
    </row>
    <row r="101" spans="1:5" s="124" customFormat="1" ht="13.5">
      <c r="A101" s="125"/>
      <c r="B101" s="126"/>
      <c r="C101" s="123"/>
      <c r="D101" s="106"/>
      <c r="E101" s="107"/>
    </row>
    <row r="102" spans="1:5" s="124" customFormat="1" ht="13.5">
      <c r="A102" s="125"/>
      <c r="B102" s="126"/>
      <c r="C102" s="123"/>
      <c r="D102" s="106"/>
      <c r="E102" s="107"/>
    </row>
    <row r="103" spans="1:5" s="124" customFormat="1" ht="13.5">
      <c r="A103" s="125"/>
      <c r="B103" s="126"/>
      <c r="C103" s="123"/>
      <c r="D103" s="106"/>
      <c r="E103" s="107"/>
    </row>
    <row r="104" spans="1:5" s="78" customFormat="1" ht="13.5">
      <c r="A104" s="79"/>
      <c r="B104" s="127" t="s">
        <v>48</v>
      </c>
      <c r="C104" s="11"/>
      <c r="D104" s="12"/>
      <c r="E104" s="7"/>
    </row>
    <row r="105" spans="1:5" s="78" customFormat="1" ht="67.5">
      <c r="A105" s="115">
        <v>8</v>
      </c>
      <c r="B105" s="116" t="s">
        <v>46</v>
      </c>
      <c r="C105" s="117"/>
      <c r="D105" s="117"/>
      <c r="E105" s="117"/>
    </row>
    <row r="106" spans="1:5" s="78" customFormat="1" ht="13.5">
      <c r="A106" s="120"/>
      <c r="B106" s="121" t="s">
        <v>39</v>
      </c>
      <c r="C106" s="122">
        <v>25</v>
      </c>
      <c r="D106" s="122"/>
      <c r="E106" s="87">
        <f>IF(C106="","",C106*D106)</f>
        <v>0</v>
      </c>
    </row>
    <row r="107" spans="1:5" s="112" customFormat="1" ht="13.5">
      <c r="A107" s="79"/>
      <c r="B107" s="70"/>
      <c r="C107" s="11"/>
      <c r="D107" s="12"/>
      <c r="E107" s="7"/>
    </row>
    <row r="108" spans="1:5" s="112" customFormat="1" ht="13.5">
      <c r="A108" s="79"/>
      <c r="B108" s="70"/>
      <c r="C108" s="11"/>
      <c r="D108" s="12"/>
      <c r="E108" s="7"/>
    </row>
    <row r="109" spans="1:5" s="4" customFormat="1" ht="13.5">
      <c r="A109" s="40" t="str">
        <f>A51</f>
        <v>I</v>
      </c>
      <c r="B109" s="15" t="str">
        <f>B51</f>
        <v>OGRADNI ZIDOVI</v>
      </c>
      <c r="C109" s="151">
        <f>SUM(E54:E107)</f>
        <v>0</v>
      </c>
      <c r="D109" s="151"/>
      <c r="E109" s="151"/>
    </row>
    <row r="110" spans="1:5" s="112" customFormat="1" ht="13.5">
      <c r="A110" s="42"/>
      <c r="B110" s="113"/>
      <c r="C110" s="64"/>
      <c r="D110" s="64"/>
      <c r="E110" s="64"/>
    </row>
    <row r="111" spans="1:5" s="4" customFormat="1" ht="13.5">
      <c r="A111" s="41"/>
      <c r="B111" s="33"/>
      <c r="C111" s="71"/>
      <c r="D111" s="73"/>
      <c r="E111" s="71"/>
    </row>
    <row r="112" spans="1:5" s="4" customFormat="1" ht="13.5">
      <c r="A112" s="41"/>
      <c r="B112" s="33"/>
      <c r="C112" s="71"/>
      <c r="D112" s="73"/>
      <c r="E112" s="71"/>
    </row>
    <row r="113" spans="1:5" s="4" customFormat="1" ht="15" customHeight="1" thickBot="1">
      <c r="A113" s="42"/>
      <c r="B113" s="16"/>
      <c r="C113" s="146"/>
      <c r="D113" s="146"/>
      <c r="E113" s="146"/>
    </row>
    <row r="114" spans="1:5" s="5" customFormat="1" ht="18" customHeight="1" thickTop="1" thickBot="1">
      <c r="A114" s="152" t="s">
        <v>4</v>
      </c>
      <c r="B114" s="153"/>
      <c r="C114" s="153"/>
      <c r="D114" s="153"/>
      <c r="E114" s="154"/>
    </row>
    <row r="115" spans="1:5" s="5" customFormat="1" ht="14.25" thickTop="1">
      <c r="A115" s="43"/>
      <c r="B115" s="20"/>
      <c r="C115" s="50"/>
      <c r="D115" s="65"/>
      <c r="E115" s="50"/>
    </row>
    <row r="116" spans="1:5" s="4" customFormat="1" ht="15" customHeight="1">
      <c r="A116" s="40" t="str">
        <f>A109</f>
        <v>I</v>
      </c>
      <c r="B116" s="15" t="str">
        <f>B109</f>
        <v>OGRADNI ZIDOVI</v>
      </c>
      <c r="C116" s="151">
        <f>C109</f>
        <v>0</v>
      </c>
      <c r="D116" s="151"/>
      <c r="E116" s="151"/>
    </row>
    <row r="117" spans="1:5" s="4" customFormat="1" ht="15" customHeight="1">
      <c r="A117" s="42"/>
      <c r="B117" s="16"/>
      <c r="C117" s="64"/>
      <c r="D117" s="64"/>
      <c r="E117" s="64"/>
    </row>
    <row r="118" spans="1:5" s="4" customFormat="1" ht="15" customHeight="1" thickBot="1">
      <c r="A118" s="42"/>
      <c r="B118" s="16"/>
      <c r="C118" s="64"/>
      <c r="D118" s="64"/>
      <c r="E118" s="64"/>
    </row>
    <row r="119" spans="1:5" s="4" customFormat="1" ht="15" customHeight="1" thickTop="1" thickBot="1">
      <c r="A119" s="45"/>
      <c r="B119" s="46" t="s">
        <v>2</v>
      </c>
      <c r="C119" s="148">
        <f>C116</f>
        <v>0</v>
      </c>
      <c r="D119" s="149"/>
      <c r="E119" s="150"/>
    </row>
    <row r="120" spans="1:5" s="4" customFormat="1" ht="15" thickTop="1" thickBot="1">
      <c r="A120" s="41"/>
      <c r="B120" s="21"/>
      <c r="C120" s="50"/>
      <c r="D120" s="50"/>
      <c r="E120" s="50"/>
    </row>
    <row r="121" spans="1:5" s="4" customFormat="1" ht="18" customHeight="1" thickTop="1" thickBot="1">
      <c r="A121" s="47"/>
      <c r="B121" s="48" t="s">
        <v>15</v>
      </c>
      <c r="C121" s="147">
        <f>C119*0.25</f>
        <v>0</v>
      </c>
      <c r="D121" s="147"/>
      <c r="E121" s="147"/>
    </row>
    <row r="122" spans="1:5" s="4" customFormat="1" ht="18" customHeight="1" thickTop="1" thickBot="1">
      <c r="A122" s="44"/>
      <c r="B122" s="22"/>
      <c r="C122" s="66"/>
      <c r="D122" s="67"/>
      <c r="E122" s="68"/>
    </row>
    <row r="123" spans="1:5" s="4" customFormat="1" ht="18" customHeight="1" thickTop="1" thickBot="1">
      <c r="A123" s="45"/>
      <c r="B123" s="46" t="s">
        <v>2</v>
      </c>
      <c r="C123" s="148">
        <f>C119+C121</f>
        <v>0</v>
      </c>
      <c r="D123" s="149"/>
      <c r="E123" s="150"/>
    </row>
    <row r="124" spans="1:5" s="2" customFormat="1" ht="14.25" thickTop="1">
      <c r="A124" s="36"/>
      <c r="B124" s="18"/>
      <c r="C124" s="50"/>
      <c r="D124" s="49"/>
      <c r="E124" s="49"/>
    </row>
    <row r="125" spans="1:5" s="2" customFormat="1" ht="13.5">
      <c r="A125" s="36"/>
      <c r="B125" s="18"/>
      <c r="C125" s="50"/>
      <c r="D125" s="49"/>
      <c r="E125" s="49"/>
    </row>
    <row r="126" spans="1:5" s="2" customFormat="1" ht="13.5">
      <c r="A126" s="36"/>
      <c r="B126" s="18"/>
      <c r="C126" s="50"/>
      <c r="D126" s="49"/>
      <c r="E126" s="49"/>
    </row>
    <row r="127" spans="1:5" s="2" customFormat="1" ht="13.5">
      <c r="A127" s="36"/>
      <c r="B127" s="18"/>
      <c r="C127" s="50"/>
      <c r="D127" s="49"/>
      <c r="E127" s="49"/>
    </row>
    <row r="128" spans="1:5" s="2" customFormat="1" ht="13.5">
      <c r="A128" s="36"/>
      <c r="B128" s="18"/>
      <c r="C128" s="50"/>
      <c r="D128" s="49"/>
      <c r="E128" s="49"/>
    </row>
    <row r="129" spans="1:5" s="2" customFormat="1" ht="13.5">
      <c r="A129" s="36"/>
      <c r="B129" s="18"/>
      <c r="C129" s="50"/>
      <c r="D129" s="49"/>
      <c r="E129" s="49"/>
    </row>
    <row r="130" spans="1:5" s="2" customFormat="1" ht="13.5">
      <c r="A130" s="36"/>
      <c r="B130" s="18"/>
      <c r="C130" s="50"/>
      <c r="D130" s="49"/>
      <c r="E130" s="49"/>
    </row>
    <row r="131" spans="1:5" s="2" customFormat="1" ht="13.5">
      <c r="A131" s="36"/>
      <c r="B131" s="18"/>
      <c r="C131" s="50"/>
      <c r="D131" s="49"/>
      <c r="E131" s="49"/>
    </row>
    <row r="132" spans="1:5" s="2" customFormat="1" ht="13.5">
      <c r="A132" s="36"/>
      <c r="B132" s="18"/>
      <c r="C132" s="50"/>
      <c r="D132" s="49"/>
      <c r="E132" s="49"/>
    </row>
    <row r="133" spans="1:5" s="2" customFormat="1" ht="13.5">
      <c r="A133" s="36"/>
      <c r="B133" s="18"/>
      <c r="C133" s="50"/>
      <c r="D133" s="49"/>
      <c r="E133" s="49"/>
    </row>
    <row r="134" spans="1:5" s="2" customFormat="1" ht="13.5">
      <c r="A134" s="36"/>
      <c r="B134" s="18"/>
      <c r="C134" s="50"/>
      <c r="D134" s="49"/>
      <c r="E134" s="49"/>
    </row>
    <row r="135" spans="1:5" s="2" customFormat="1" ht="13.5">
      <c r="A135" s="36"/>
      <c r="B135" s="18"/>
      <c r="C135" s="50"/>
      <c r="D135" s="49"/>
      <c r="E135" s="49"/>
    </row>
    <row r="136" spans="1:5" s="2" customFormat="1" ht="13.5">
      <c r="A136" s="36"/>
      <c r="B136" s="18"/>
      <c r="C136" s="50"/>
      <c r="D136" s="49"/>
      <c r="E136" s="49"/>
    </row>
    <row r="137" spans="1:5" s="2" customFormat="1" ht="13.5">
      <c r="A137" s="36"/>
      <c r="B137" s="18"/>
      <c r="C137" s="50"/>
      <c r="D137" s="49"/>
      <c r="E137" s="49"/>
    </row>
    <row r="138" spans="1:5" s="2" customFormat="1" ht="13.5">
      <c r="A138" s="36"/>
      <c r="B138" s="18"/>
      <c r="C138" s="50"/>
      <c r="D138" s="49"/>
      <c r="E138" s="49"/>
    </row>
    <row r="139" spans="1:5" s="2" customFormat="1" ht="13.5">
      <c r="A139" s="36"/>
      <c r="B139" s="18"/>
      <c r="C139" s="50"/>
      <c r="D139" s="49"/>
      <c r="E139" s="49"/>
    </row>
    <row r="140" spans="1:5" s="2" customFormat="1" ht="13.5">
      <c r="A140" s="36"/>
      <c r="B140" s="18"/>
      <c r="C140" s="50"/>
      <c r="D140" s="49"/>
      <c r="E140" s="49"/>
    </row>
    <row r="141" spans="1:5" s="2" customFormat="1" ht="13.5">
      <c r="A141" s="36"/>
      <c r="B141" s="18"/>
      <c r="C141" s="50"/>
      <c r="D141" s="49"/>
      <c r="E141" s="49"/>
    </row>
    <row r="142" spans="1:5" s="2" customFormat="1" ht="13.5">
      <c r="A142" s="36"/>
      <c r="B142" s="18"/>
      <c r="C142" s="50"/>
      <c r="D142" s="49"/>
      <c r="E142" s="49"/>
    </row>
    <row r="143" spans="1:5" s="2" customFormat="1" ht="13.5">
      <c r="A143" s="36"/>
      <c r="B143" s="18"/>
      <c r="C143" s="50"/>
      <c r="D143" s="49"/>
      <c r="E143" s="49"/>
    </row>
    <row r="144" spans="1:5" s="2" customFormat="1" ht="13.5">
      <c r="A144" s="36"/>
      <c r="B144" s="18"/>
      <c r="C144" s="50"/>
      <c r="D144" s="49"/>
      <c r="E144" s="49"/>
    </row>
    <row r="145" spans="1:5" s="2" customFormat="1" ht="13.5">
      <c r="A145" s="36"/>
      <c r="B145" s="18"/>
      <c r="C145" s="50"/>
      <c r="D145" s="49"/>
      <c r="E145" s="49"/>
    </row>
    <row r="146" spans="1:5" s="2" customFormat="1" ht="13.5">
      <c r="A146" s="36"/>
      <c r="B146" s="18"/>
      <c r="C146" s="50"/>
      <c r="D146" s="49"/>
      <c r="E146" s="49"/>
    </row>
    <row r="147" spans="1:5" s="2" customFormat="1" ht="13.5">
      <c r="A147" s="36"/>
      <c r="B147" s="18"/>
      <c r="C147" s="50"/>
      <c r="D147" s="49"/>
      <c r="E147" s="49"/>
    </row>
    <row r="148" spans="1:5" s="2" customFormat="1" ht="13.5">
      <c r="A148" s="36"/>
      <c r="B148" s="18"/>
      <c r="C148" s="50"/>
      <c r="D148" s="49"/>
      <c r="E148" s="49"/>
    </row>
    <row r="149" spans="1:5" s="2" customFormat="1" ht="13.5">
      <c r="A149" s="36"/>
      <c r="B149" s="18"/>
      <c r="C149" s="50"/>
      <c r="D149" s="49"/>
      <c r="E149" s="49"/>
    </row>
    <row r="150" spans="1:5" s="2" customFormat="1" ht="13.5">
      <c r="A150" s="36"/>
      <c r="B150" s="18"/>
      <c r="C150" s="50"/>
      <c r="D150" s="49"/>
      <c r="E150" s="49"/>
    </row>
    <row r="151" spans="1:5" s="2" customFormat="1" ht="13.5">
      <c r="A151" s="36"/>
      <c r="B151" s="18"/>
      <c r="C151" s="50"/>
      <c r="D151" s="49"/>
      <c r="E151" s="49"/>
    </row>
    <row r="152" spans="1:5" s="2" customFormat="1" ht="13.5">
      <c r="A152" s="36"/>
      <c r="B152" s="18"/>
      <c r="C152" s="50"/>
      <c r="D152" s="49"/>
      <c r="E152" s="49"/>
    </row>
    <row r="153" spans="1:5" s="2" customFormat="1" ht="13.5">
      <c r="A153" s="36"/>
      <c r="B153" s="18"/>
      <c r="C153" s="50"/>
      <c r="D153" s="49"/>
      <c r="E153" s="49"/>
    </row>
    <row r="154" spans="1:5" s="2" customFormat="1" ht="13.5">
      <c r="A154" s="36"/>
      <c r="B154" s="18"/>
      <c r="C154" s="50"/>
      <c r="D154" s="49"/>
      <c r="E154" s="49"/>
    </row>
    <row r="155" spans="1:5" s="2" customFormat="1" ht="13.5">
      <c r="A155" s="36"/>
      <c r="B155" s="18"/>
      <c r="C155" s="50"/>
      <c r="D155" s="49"/>
      <c r="E155" s="49"/>
    </row>
    <row r="156" spans="1:5" s="2" customFormat="1" ht="13.5">
      <c r="A156" s="36"/>
      <c r="B156" s="18"/>
      <c r="C156" s="50"/>
      <c r="D156" s="49"/>
      <c r="E156" s="49"/>
    </row>
    <row r="157" spans="1:5" s="2" customFormat="1" ht="13.5">
      <c r="A157" s="36"/>
      <c r="B157" s="18"/>
      <c r="C157" s="50"/>
      <c r="D157" s="49"/>
      <c r="E157" s="49"/>
    </row>
    <row r="158" spans="1:5" s="2" customFormat="1" ht="13.5">
      <c r="A158" s="36"/>
      <c r="B158" s="18"/>
      <c r="C158" s="50"/>
      <c r="D158" s="49"/>
      <c r="E158" s="49"/>
    </row>
    <row r="159" spans="1:5" s="2" customFormat="1" ht="13.5">
      <c r="A159" s="36"/>
      <c r="B159" s="18"/>
      <c r="C159" s="50"/>
      <c r="D159" s="49"/>
      <c r="E159" s="49"/>
    </row>
    <row r="160" spans="1:5" s="2" customFormat="1" ht="13.5">
      <c r="A160" s="36"/>
      <c r="B160" s="18"/>
      <c r="C160" s="50"/>
      <c r="D160" s="49"/>
      <c r="E160" s="49"/>
    </row>
    <row r="161" spans="1:5" s="2" customFormat="1" ht="13.5">
      <c r="A161" s="36"/>
      <c r="B161" s="18"/>
      <c r="C161" s="50"/>
      <c r="D161" s="49"/>
      <c r="E161" s="49"/>
    </row>
    <row r="162" spans="1:5" s="2" customFormat="1" ht="13.5">
      <c r="A162" s="36"/>
      <c r="B162" s="18"/>
      <c r="C162" s="50"/>
      <c r="D162" s="49"/>
      <c r="E162" s="49"/>
    </row>
    <row r="163" spans="1:5" s="2" customFormat="1" ht="13.5">
      <c r="A163" s="36"/>
      <c r="B163" s="18"/>
      <c r="C163" s="50"/>
      <c r="D163" s="49"/>
      <c r="E163" s="49"/>
    </row>
    <row r="164" spans="1:5" s="2" customFormat="1" ht="13.5">
      <c r="A164" s="36"/>
      <c r="B164" s="18"/>
      <c r="C164" s="50"/>
      <c r="D164" s="49"/>
      <c r="E164" s="49"/>
    </row>
    <row r="165" spans="1:5" s="2" customFormat="1" ht="13.5">
      <c r="A165" s="36"/>
      <c r="B165" s="18"/>
      <c r="C165" s="50"/>
      <c r="D165" s="49"/>
      <c r="E165" s="49"/>
    </row>
    <row r="166" spans="1:5" s="2" customFormat="1" ht="13.5">
      <c r="A166" s="36"/>
      <c r="B166" s="18"/>
      <c r="C166" s="50"/>
      <c r="D166" s="49"/>
      <c r="E166" s="49"/>
    </row>
    <row r="167" spans="1:5" s="2" customFormat="1" ht="13.5">
      <c r="A167" s="36"/>
      <c r="B167" s="18"/>
      <c r="C167" s="50"/>
      <c r="D167" s="49"/>
      <c r="E167" s="49"/>
    </row>
    <row r="168" spans="1:5" s="2" customFormat="1" ht="13.5">
      <c r="A168" s="36"/>
      <c r="B168" s="18"/>
      <c r="C168" s="50"/>
      <c r="D168" s="49"/>
      <c r="E168" s="49"/>
    </row>
    <row r="169" spans="1:5" s="2" customFormat="1" ht="13.5">
      <c r="A169" s="36"/>
      <c r="B169" s="18"/>
      <c r="C169" s="50"/>
      <c r="D169" s="49"/>
      <c r="E169" s="49"/>
    </row>
    <row r="170" spans="1:5" s="2" customFormat="1" ht="13.5">
      <c r="A170" s="36"/>
      <c r="B170" s="18"/>
      <c r="C170" s="50"/>
      <c r="D170" s="49"/>
      <c r="E170" s="49"/>
    </row>
    <row r="171" spans="1:5" s="2" customFormat="1" ht="13.5">
      <c r="A171" s="36"/>
      <c r="B171" s="18"/>
      <c r="C171" s="50"/>
      <c r="D171" s="49"/>
      <c r="E171" s="49"/>
    </row>
    <row r="172" spans="1:5" s="2" customFormat="1" ht="13.5">
      <c r="A172" s="36"/>
      <c r="B172" s="18"/>
      <c r="C172" s="50"/>
      <c r="D172" s="49"/>
      <c r="E172" s="49"/>
    </row>
    <row r="173" spans="1:5" s="2" customFormat="1" ht="13.5">
      <c r="A173" s="36"/>
      <c r="B173" s="18"/>
      <c r="C173" s="50"/>
      <c r="D173" s="49"/>
      <c r="E173" s="49"/>
    </row>
    <row r="174" spans="1:5" s="2" customFormat="1" ht="13.5">
      <c r="A174" s="36"/>
      <c r="B174" s="18"/>
      <c r="C174" s="50"/>
      <c r="D174" s="49"/>
      <c r="E174" s="49"/>
    </row>
    <row r="175" spans="1:5" s="2" customFormat="1" ht="13.5">
      <c r="A175" s="36"/>
      <c r="B175" s="18"/>
      <c r="C175" s="50"/>
      <c r="D175" s="49"/>
      <c r="E175" s="49"/>
    </row>
    <row r="176" spans="1:5" s="2" customFormat="1" ht="13.5">
      <c r="A176" s="36"/>
      <c r="B176" s="18"/>
      <c r="C176" s="50"/>
      <c r="D176" s="49"/>
      <c r="E176" s="49"/>
    </row>
    <row r="177" spans="1:5" s="2" customFormat="1" ht="13.5">
      <c r="A177" s="36"/>
      <c r="B177" s="18"/>
      <c r="C177" s="50"/>
      <c r="D177" s="49"/>
      <c r="E177" s="49"/>
    </row>
    <row r="178" spans="1:5" s="2" customFormat="1" ht="13.5">
      <c r="A178" s="36"/>
      <c r="B178" s="18"/>
      <c r="C178" s="50"/>
      <c r="D178" s="49"/>
      <c r="E178" s="49"/>
    </row>
    <row r="179" spans="1:5" s="2" customFormat="1" ht="13.5">
      <c r="A179" s="36"/>
      <c r="B179" s="18"/>
      <c r="C179" s="50"/>
      <c r="D179" s="49"/>
      <c r="E179" s="49"/>
    </row>
    <row r="180" spans="1:5" s="2" customFormat="1" ht="13.5">
      <c r="A180" s="36"/>
      <c r="B180" s="18"/>
      <c r="C180" s="50"/>
      <c r="D180" s="49"/>
      <c r="E180" s="49"/>
    </row>
    <row r="181" spans="1:5" s="2" customFormat="1" ht="13.5">
      <c r="A181" s="36"/>
      <c r="B181" s="18"/>
      <c r="C181" s="50"/>
      <c r="D181" s="49"/>
      <c r="E181" s="49"/>
    </row>
    <row r="182" spans="1:5" s="2" customFormat="1" ht="13.5">
      <c r="A182" s="36"/>
      <c r="B182" s="18"/>
      <c r="C182" s="50"/>
      <c r="D182" s="49"/>
      <c r="E182" s="49"/>
    </row>
    <row r="183" spans="1:5" s="2" customFormat="1" ht="13.5">
      <c r="A183" s="36"/>
      <c r="B183" s="18"/>
      <c r="C183" s="50"/>
      <c r="D183" s="49"/>
      <c r="E183" s="49"/>
    </row>
    <row r="184" spans="1:5" s="2" customFormat="1" ht="13.5">
      <c r="A184" s="36"/>
      <c r="B184" s="18"/>
      <c r="C184" s="50"/>
      <c r="D184" s="49"/>
      <c r="E184" s="49"/>
    </row>
    <row r="185" spans="1:5" s="2" customFormat="1" ht="13.5">
      <c r="A185" s="36"/>
      <c r="B185" s="18"/>
      <c r="C185" s="50"/>
      <c r="D185" s="49"/>
      <c r="E185" s="49"/>
    </row>
    <row r="186" spans="1:5" s="2" customFormat="1" ht="13.5">
      <c r="A186" s="36"/>
      <c r="B186" s="18"/>
      <c r="C186" s="50"/>
      <c r="D186" s="49"/>
      <c r="E186" s="49"/>
    </row>
    <row r="187" spans="1:5" s="2" customFormat="1" ht="13.5">
      <c r="A187" s="36"/>
      <c r="B187" s="18"/>
      <c r="C187" s="50"/>
      <c r="D187" s="49"/>
      <c r="E187" s="49"/>
    </row>
    <row r="188" spans="1:5" s="2" customFormat="1" ht="13.5">
      <c r="A188" s="36"/>
      <c r="B188" s="18"/>
      <c r="C188" s="50"/>
      <c r="D188" s="49"/>
      <c r="E188" s="49"/>
    </row>
    <row r="189" spans="1:5" s="2" customFormat="1" ht="13.5">
      <c r="A189" s="36"/>
      <c r="B189" s="18"/>
      <c r="C189" s="50"/>
      <c r="D189" s="49"/>
      <c r="E189" s="49"/>
    </row>
    <row r="190" spans="1:5" s="2" customFormat="1" ht="13.5">
      <c r="A190" s="36"/>
      <c r="B190" s="18"/>
      <c r="C190" s="50"/>
      <c r="D190" s="49"/>
      <c r="E190" s="49"/>
    </row>
    <row r="191" spans="1:5" s="2" customFormat="1" ht="13.5">
      <c r="A191" s="36"/>
      <c r="B191" s="18"/>
      <c r="C191" s="50"/>
      <c r="D191" s="49"/>
      <c r="E191" s="49"/>
    </row>
    <row r="192" spans="1:5" s="2" customFormat="1" ht="13.5">
      <c r="A192" s="36"/>
      <c r="B192" s="18"/>
      <c r="C192" s="50"/>
      <c r="D192" s="49"/>
      <c r="E192" s="49"/>
    </row>
    <row r="193" spans="1:5" s="2" customFormat="1" ht="13.5">
      <c r="A193" s="36"/>
      <c r="B193" s="18"/>
      <c r="C193" s="50"/>
      <c r="D193" s="49"/>
      <c r="E193" s="49"/>
    </row>
    <row r="194" spans="1:5" s="2" customFormat="1" ht="13.5">
      <c r="A194" s="36"/>
      <c r="B194" s="18"/>
      <c r="C194" s="50"/>
      <c r="D194" s="49"/>
      <c r="E194" s="49"/>
    </row>
    <row r="195" spans="1:5" s="2" customFormat="1" ht="13.5">
      <c r="A195" s="36"/>
      <c r="B195" s="18"/>
      <c r="C195" s="50"/>
      <c r="D195" s="49"/>
      <c r="E195" s="49"/>
    </row>
    <row r="196" spans="1:5" s="2" customFormat="1" ht="13.5">
      <c r="A196" s="36"/>
      <c r="B196" s="18"/>
      <c r="C196" s="50"/>
      <c r="D196" s="49"/>
      <c r="E196" s="49"/>
    </row>
    <row r="197" spans="1:5" s="2" customFormat="1" ht="13.5">
      <c r="A197" s="36"/>
      <c r="B197" s="18"/>
      <c r="C197" s="50"/>
      <c r="D197" s="49"/>
      <c r="E197" s="49"/>
    </row>
    <row r="198" spans="1:5" s="2" customFormat="1" ht="13.5">
      <c r="A198" s="36"/>
      <c r="B198" s="18"/>
      <c r="C198" s="50"/>
      <c r="D198" s="49"/>
      <c r="E198" s="49"/>
    </row>
    <row r="199" spans="1:5" s="2" customFormat="1" ht="13.5">
      <c r="A199" s="36"/>
      <c r="B199" s="18"/>
      <c r="C199" s="50"/>
      <c r="D199" s="49"/>
      <c r="E199" s="49"/>
    </row>
    <row r="200" spans="1:5" s="2" customFormat="1" ht="13.5">
      <c r="A200" s="36"/>
      <c r="B200" s="18"/>
      <c r="C200" s="50"/>
      <c r="D200" s="49"/>
      <c r="E200" s="49"/>
    </row>
    <row r="201" spans="1:5" s="2" customFormat="1" ht="13.5">
      <c r="A201" s="36"/>
      <c r="B201" s="18"/>
      <c r="C201" s="50"/>
      <c r="D201" s="49"/>
      <c r="E201" s="49"/>
    </row>
    <row r="202" spans="1:5" s="2" customFormat="1" ht="13.5">
      <c r="A202" s="36"/>
      <c r="B202" s="18"/>
      <c r="C202" s="50"/>
      <c r="D202" s="49"/>
      <c r="E202" s="49"/>
    </row>
    <row r="203" spans="1:5" s="2" customFormat="1" ht="13.5">
      <c r="A203" s="36"/>
      <c r="B203" s="18"/>
      <c r="C203" s="50"/>
      <c r="D203" s="49"/>
      <c r="E203" s="49"/>
    </row>
    <row r="204" spans="1:5" s="2" customFormat="1" ht="13.5">
      <c r="A204" s="36"/>
      <c r="B204" s="18"/>
      <c r="C204" s="50"/>
      <c r="D204" s="49"/>
      <c r="E204" s="49"/>
    </row>
    <row r="205" spans="1:5" s="2" customFormat="1" ht="13.5">
      <c r="A205" s="36"/>
      <c r="B205" s="18"/>
      <c r="C205" s="50"/>
      <c r="D205" s="49"/>
      <c r="E205" s="49"/>
    </row>
    <row r="206" spans="1:5" s="2" customFormat="1" ht="13.5">
      <c r="A206" s="36"/>
      <c r="B206" s="18"/>
      <c r="C206" s="50"/>
      <c r="D206" s="49"/>
      <c r="E206" s="49"/>
    </row>
    <row r="207" spans="1:5" s="2" customFormat="1" ht="13.5">
      <c r="A207" s="36"/>
      <c r="B207" s="18"/>
      <c r="C207" s="50"/>
      <c r="D207" s="49"/>
      <c r="E207" s="49"/>
    </row>
    <row r="208" spans="1:5" s="2" customFormat="1" ht="13.5">
      <c r="A208" s="36"/>
      <c r="B208" s="18"/>
      <c r="C208" s="50"/>
      <c r="D208" s="49"/>
      <c r="E208" s="49"/>
    </row>
    <row r="209" spans="1:5" s="2" customFormat="1" ht="13.5">
      <c r="A209" s="36"/>
      <c r="B209" s="18"/>
      <c r="C209" s="50"/>
      <c r="D209" s="49"/>
      <c r="E209" s="49"/>
    </row>
    <row r="210" spans="1:5" s="2" customFormat="1" ht="13.5">
      <c r="A210" s="36"/>
      <c r="B210" s="18"/>
      <c r="C210" s="50"/>
      <c r="D210" s="49"/>
      <c r="E210" s="49"/>
    </row>
    <row r="211" spans="1:5" s="2" customFormat="1" ht="13.5">
      <c r="A211" s="36"/>
      <c r="B211" s="18"/>
      <c r="C211" s="50"/>
      <c r="D211" s="49"/>
      <c r="E211" s="49"/>
    </row>
    <row r="212" spans="1:5" s="2" customFormat="1" ht="13.5">
      <c r="A212" s="36"/>
      <c r="B212" s="18"/>
      <c r="C212" s="50"/>
      <c r="D212" s="49"/>
      <c r="E212" s="49"/>
    </row>
    <row r="213" spans="1:5" s="2" customFormat="1" ht="13.5">
      <c r="A213" s="36"/>
      <c r="B213" s="18"/>
      <c r="C213" s="50"/>
      <c r="D213" s="49"/>
      <c r="E213" s="49"/>
    </row>
    <row r="214" spans="1:5" s="2" customFormat="1" ht="13.5">
      <c r="A214" s="36"/>
      <c r="B214" s="18"/>
      <c r="C214" s="50"/>
      <c r="D214" s="49"/>
      <c r="E214" s="49"/>
    </row>
    <row r="215" spans="1:5" s="2" customFormat="1" ht="13.5">
      <c r="A215" s="36"/>
      <c r="B215" s="18"/>
      <c r="C215" s="50"/>
      <c r="D215" s="49"/>
      <c r="E215" s="49"/>
    </row>
    <row r="216" spans="1:5" s="2" customFormat="1" ht="13.5">
      <c r="A216" s="36"/>
      <c r="B216" s="18"/>
      <c r="C216" s="50"/>
      <c r="D216" s="49"/>
      <c r="E216" s="49"/>
    </row>
    <row r="217" spans="1:5" s="2" customFormat="1" ht="13.5">
      <c r="A217" s="36"/>
      <c r="B217" s="18"/>
      <c r="C217" s="50"/>
      <c r="D217" s="49"/>
      <c r="E217" s="49"/>
    </row>
    <row r="218" spans="1:5" s="2" customFormat="1" ht="13.5">
      <c r="A218" s="36"/>
      <c r="B218" s="18"/>
      <c r="C218" s="50"/>
      <c r="D218" s="49"/>
      <c r="E218" s="49"/>
    </row>
    <row r="219" spans="1:5" s="2" customFormat="1" ht="13.5">
      <c r="A219" s="36"/>
      <c r="B219" s="18"/>
      <c r="C219" s="50"/>
      <c r="D219" s="49"/>
      <c r="E219" s="49"/>
    </row>
    <row r="220" spans="1:5" s="2" customFormat="1" ht="13.5">
      <c r="A220" s="36"/>
      <c r="B220" s="18"/>
      <c r="C220" s="50"/>
      <c r="D220" s="49"/>
      <c r="E220" s="49"/>
    </row>
    <row r="221" spans="1:5" s="2" customFormat="1" ht="13.5">
      <c r="A221" s="36"/>
      <c r="B221" s="18"/>
      <c r="C221" s="50"/>
      <c r="D221" s="49"/>
      <c r="E221" s="49"/>
    </row>
    <row r="222" spans="1:5" s="2" customFormat="1" ht="13.5">
      <c r="A222" s="36"/>
      <c r="B222" s="18"/>
      <c r="C222" s="50"/>
      <c r="D222" s="49"/>
      <c r="E222" s="49"/>
    </row>
    <row r="223" spans="1:5" s="2" customFormat="1" ht="13.5">
      <c r="A223" s="36"/>
      <c r="B223" s="18"/>
      <c r="C223" s="50"/>
      <c r="D223" s="49"/>
      <c r="E223" s="49"/>
    </row>
    <row r="224" spans="1:5" s="2" customFormat="1" ht="13.5">
      <c r="A224" s="36"/>
      <c r="B224" s="18"/>
      <c r="C224" s="50"/>
      <c r="D224" s="49"/>
      <c r="E224" s="49"/>
    </row>
    <row r="225" spans="1:5" s="2" customFormat="1" ht="13.5">
      <c r="A225" s="36"/>
      <c r="B225" s="18"/>
      <c r="C225" s="50"/>
      <c r="D225" s="49"/>
      <c r="E225" s="49"/>
    </row>
    <row r="226" spans="1:5" s="2" customFormat="1" ht="13.5">
      <c r="A226" s="36"/>
      <c r="B226" s="18"/>
      <c r="C226" s="50"/>
      <c r="D226" s="49"/>
      <c r="E226" s="49"/>
    </row>
    <row r="227" spans="1:5" s="2" customFormat="1" ht="13.5">
      <c r="A227" s="36"/>
      <c r="B227" s="18"/>
      <c r="C227" s="50"/>
      <c r="D227" s="49"/>
      <c r="E227" s="49"/>
    </row>
    <row r="228" spans="1:5" s="2" customFormat="1" ht="13.5">
      <c r="A228" s="36"/>
      <c r="B228" s="18"/>
      <c r="C228" s="50"/>
      <c r="D228" s="49"/>
      <c r="E228" s="49"/>
    </row>
    <row r="229" spans="1:5" s="2" customFormat="1" ht="13.5">
      <c r="A229" s="36"/>
      <c r="B229" s="18"/>
      <c r="C229" s="50"/>
      <c r="D229" s="49"/>
      <c r="E229" s="49"/>
    </row>
    <row r="230" spans="1:5" s="2" customFormat="1" ht="13.5">
      <c r="A230" s="36"/>
      <c r="B230" s="18"/>
      <c r="C230" s="50"/>
      <c r="D230" s="49"/>
      <c r="E230" s="49"/>
    </row>
    <row r="231" spans="1:5" s="2" customFormat="1" ht="13.5">
      <c r="A231" s="36"/>
      <c r="B231" s="18"/>
      <c r="C231" s="50"/>
      <c r="D231" s="49"/>
      <c r="E231" s="49"/>
    </row>
    <row r="232" spans="1:5" s="2" customFormat="1" ht="13.5">
      <c r="A232" s="36"/>
      <c r="B232" s="18"/>
      <c r="C232" s="50"/>
      <c r="D232" s="49"/>
      <c r="E232" s="49"/>
    </row>
    <row r="233" spans="1:5" s="2" customFormat="1" ht="13.5">
      <c r="A233" s="36"/>
      <c r="B233" s="18"/>
      <c r="C233" s="50"/>
      <c r="D233" s="49"/>
      <c r="E233" s="49"/>
    </row>
    <row r="234" spans="1:5" s="2" customFormat="1" ht="13.5">
      <c r="A234" s="36"/>
      <c r="B234" s="18"/>
      <c r="C234" s="50"/>
      <c r="D234" s="49"/>
      <c r="E234" s="49"/>
    </row>
    <row r="235" spans="1:5" s="2" customFormat="1" ht="13.5">
      <c r="A235" s="36"/>
      <c r="B235" s="18"/>
      <c r="C235" s="50"/>
      <c r="D235" s="49"/>
      <c r="E235" s="49"/>
    </row>
    <row r="236" spans="1:5" s="2" customFormat="1" ht="13.5">
      <c r="A236" s="36"/>
      <c r="B236" s="18"/>
      <c r="C236" s="50"/>
      <c r="D236" s="49"/>
      <c r="E236" s="49"/>
    </row>
    <row r="237" spans="1:5" s="2" customFormat="1" ht="13.5">
      <c r="A237" s="36"/>
      <c r="B237" s="18"/>
      <c r="C237" s="50"/>
      <c r="D237" s="49"/>
      <c r="E237" s="49"/>
    </row>
    <row r="238" spans="1:5" s="2" customFormat="1" ht="13.5">
      <c r="A238" s="36"/>
      <c r="B238" s="18"/>
      <c r="C238" s="50"/>
      <c r="D238" s="49"/>
      <c r="E238" s="49"/>
    </row>
    <row r="239" spans="1:5" s="2" customFormat="1" ht="13.5">
      <c r="A239" s="36"/>
      <c r="B239" s="18"/>
      <c r="C239" s="50"/>
      <c r="D239" s="49"/>
      <c r="E239" s="49"/>
    </row>
    <row r="240" spans="1:5" ht="13.5"/>
    <row r="241" spans="1:5" ht="13.5"/>
    <row r="242" spans="1:5" ht="13.5"/>
    <row r="243" spans="1:5" ht="13.5"/>
    <row r="244" spans="1:5" ht="13.5"/>
    <row r="245" spans="1:5" s="8" customFormat="1" ht="13.5">
      <c r="A245" s="36"/>
      <c r="B245" s="18"/>
      <c r="C245" s="50"/>
      <c r="D245" s="49"/>
      <c r="E245" s="49"/>
    </row>
  </sheetData>
  <mergeCells count="18">
    <mergeCell ref="C113:E113"/>
    <mergeCell ref="C121:E121"/>
    <mergeCell ref="C123:E123"/>
    <mergeCell ref="C109:E109"/>
    <mergeCell ref="A114:E114"/>
    <mergeCell ref="C116:E116"/>
    <mergeCell ref="C119:E119"/>
    <mergeCell ref="B16:D16"/>
    <mergeCell ref="A4:E4"/>
    <mergeCell ref="B9:D9"/>
    <mergeCell ref="B12:D12"/>
    <mergeCell ref="B15:D15"/>
    <mergeCell ref="C50:E50"/>
    <mergeCell ref="B17:D17"/>
    <mergeCell ref="C20:D20"/>
    <mergeCell ref="B21:D21"/>
    <mergeCell ref="B22:D22"/>
    <mergeCell ref="C24:E24"/>
  </mergeCells>
  <printOptions horizontalCentered="1"/>
  <pageMargins left="0.78740157480314965" right="0.39370078740157483" top="0.74803149606299213" bottom="1.0629921259842521" header="0" footer="0.39370078740157483"/>
  <pageSetup paperSize="9" fitToHeight="0" orientation="portrait" r:id="rId1"/>
  <headerFooter scaleWithDoc="0">
    <oddFooter>&amp;C&amp;"Century Gothic,Uobičajeno"&amp;8&amp;P&amp;R&amp;12&amp;G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Ogradni zidovi</vt:lpstr>
      <vt:lpstr>'Ogradni zidovi'!Podrucje_ispisa</vt:lpstr>
    </vt:vector>
  </TitlesOfParts>
  <Company>Krovopokrivačko - građevinski obrt "MAKOTER"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Josip</cp:lastModifiedBy>
  <cp:lastPrinted>2021-02-04T13:37:29Z</cp:lastPrinted>
  <dcterms:created xsi:type="dcterms:W3CDTF">2000-03-21T14:28:53Z</dcterms:created>
  <dcterms:modified xsi:type="dcterms:W3CDTF">2021-02-05T06:48:11Z</dcterms:modified>
</cp:coreProperties>
</file>