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BDBAA6F6-592F-493F-9B97-0F04D847867E}" xr6:coauthVersionLast="46" xr6:coauthVersionMax="46" xr10:uidLastSave="{00000000-0000-0000-0000-000000000000}"/>
  <bookViews>
    <workbookView xWindow="-120" yWindow="-120" windowWidth="29040" windowHeight="15840" xr2:uid="{00000000-000D-0000-FFFF-FFFF00000000}"/>
  </bookViews>
  <sheets>
    <sheet name="Širenje poljskih puteva" sheetId="1" r:id="rId1"/>
    <sheet name="List1" sheetId="2" r:id="rId2"/>
  </sheets>
  <definedNames>
    <definedName name="_xlnm.Print_Area" localSheetId="1">List1!$A$1:$L$13</definedName>
    <definedName name="_xlnm.Print_Area" localSheetId="0">'Širenje poljskih puteva'!$A$1:$E$30</definedName>
  </definedNames>
  <calcPr calcId="191029"/>
</workbook>
</file>

<file path=xl/calcChain.xml><?xml version="1.0" encoding="utf-8"?>
<calcChain xmlns="http://schemas.openxmlformats.org/spreadsheetml/2006/main">
  <c r="E19" i="1" l="1"/>
  <c r="E20" i="1" l="1"/>
  <c r="E18" i="1"/>
  <c r="E17" i="1"/>
  <c r="E16" i="1"/>
  <c r="L9" i="2"/>
  <c r="F9" i="2"/>
  <c r="L8" i="2"/>
  <c r="F8" i="2"/>
  <c r="L7" i="2"/>
  <c r="F7" i="2"/>
  <c r="L6" i="2"/>
  <c r="F6" i="2"/>
  <c r="E22" i="1" l="1"/>
  <c r="E28" i="1" s="1"/>
  <c r="F11" i="2"/>
  <c r="L11" i="2"/>
  <c r="L12" i="2" s="1"/>
  <c r="L13" i="2" s="1"/>
  <c r="F12" i="2"/>
  <c r="F13" i="2" s="1"/>
  <c r="E8" i="1" l="1"/>
  <c r="E7" i="1" l="1"/>
  <c r="E6" i="1"/>
  <c r="E5" i="1" l="1"/>
  <c r="E9" i="1" s="1"/>
  <c r="E13" i="1" s="1"/>
  <c r="E26" i="1" s="1"/>
  <c r="E30" i="1" s="1"/>
</calcChain>
</file>

<file path=xl/sharedStrings.xml><?xml version="1.0" encoding="utf-8"?>
<sst xmlns="http://schemas.openxmlformats.org/spreadsheetml/2006/main" count="58" uniqueCount="36">
  <si>
    <t>Opis stavke</t>
  </si>
  <si>
    <t>mjerna jedinica</t>
  </si>
  <si>
    <t>količina</t>
  </si>
  <si>
    <t>jed.cijena</t>
  </si>
  <si>
    <t>ukupno</t>
  </si>
  <si>
    <t xml:space="preserve">m3  </t>
  </si>
  <si>
    <t>UKUPNO ZEMLJANI RADOVI</t>
  </si>
  <si>
    <t>m2</t>
  </si>
  <si>
    <t>UKUPNO</t>
  </si>
  <si>
    <t>SVEUKUPNO</t>
  </si>
  <si>
    <t xml:space="preserve">m1  </t>
  </si>
  <si>
    <t>4.Nabava, doprema, i razastiranje tamponskog materijala u prosjeku debljine 10-12 cm po prethodno pripremljenoj podlozi puta. Završni sloj tampona poravnati i nabiti za nesmetan prolaz vozila. Obračun po m3.</t>
  </si>
  <si>
    <t>OKONČANA SITUACIJA ZA SANACIJU MAKADAMSKIH PUTEVA 2019.</t>
  </si>
  <si>
    <t>Ugovoreno</t>
  </si>
  <si>
    <t>OKONČANA SITUACIJA</t>
  </si>
  <si>
    <r>
      <rPr>
        <b/>
        <sz val="11"/>
        <color theme="1"/>
        <rFont val="Calibri"/>
        <family val="2"/>
        <charset val="238"/>
        <scheme val="minor"/>
      </rPr>
      <t>1.</t>
    </r>
    <r>
      <rPr>
        <sz val="11"/>
        <color theme="1"/>
        <rFont val="Calibri"/>
        <family val="2"/>
        <charset val="238"/>
        <scheme val="minor"/>
      </rPr>
      <t xml:space="preserve"> Priprema terena. Strojno skidanje površinskog sloja materijala u debljini od cca 10-20 cm sa utovarom i odvozom istoga na deponij (izvođač je dužan zbrinuti višak materijala), u cijenu obračunato i pikaniranje odnosno razbijanje kamena samaca te živih stijena duž trase gdje je to potrebno te planiranje za završni sloj. Obračun po m2 pripremljenog puta.</t>
    </r>
  </si>
  <si>
    <t>a</t>
  </si>
  <si>
    <r>
      <rPr>
        <b/>
        <sz val="11"/>
        <color theme="1"/>
        <rFont val="Calibri"/>
        <family val="2"/>
        <charset val="238"/>
        <scheme val="minor"/>
      </rPr>
      <t>2.</t>
    </r>
    <r>
      <rPr>
        <sz val="11"/>
        <color theme="1"/>
        <rFont val="Calibri"/>
        <family val="2"/>
        <charset val="238"/>
        <scheme val="minor"/>
      </rPr>
      <t xml:space="preserve"> Izrada završnog  sloja od zrnatog kamenog
materijala veličine zrna od 0/32 mm bez veziva,
prosječne debljine od  8-10 cm.
U cijenu je uključena dobava kamenih prirodnih ili
drobljenih zrnatih materijala kakvoće i granulacije
prema zahtjevima investitora i
ugradba (strojno razastiranje, planiranje, valjanje i
zbijanje do traženog modula stišljivosti ili stupnja
zbijenosti) na pripremljenu podlogu.
Obračun po kubičnim metrima ugrađenog materijala
u zbijenom stanju.</t>
    </r>
  </si>
  <si>
    <t>m3</t>
  </si>
  <si>
    <r>
      <rPr>
        <b/>
        <sz val="11"/>
        <color theme="1"/>
        <rFont val="Calibri"/>
        <family val="2"/>
        <charset val="238"/>
        <scheme val="minor"/>
      </rPr>
      <t>3.</t>
    </r>
    <r>
      <rPr>
        <sz val="11"/>
        <color theme="1"/>
        <rFont val="Calibri"/>
        <family val="2"/>
        <charset val="238"/>
        <scheme val="minor"/>
      </rPr>
      <t xml:space="preserve"> Nadopuna završnog  sloja makadamskih puteva na mjestima uleknuća i lokvi kamenim
materijalom veličine zrna od 0/32 mm bez veziva,
prosječne debljine od  8-10 cm.
U cijenu je uključena dobava kamenih prirodnih ili
drobljenih zrnatih materijala kakvoće i granulacije
prema zahtjevima investitora i
ugradba (strojno razastiranje, planiranje, valjanje i
zbijanje do traženog modula stišljivosti ili stupnja
zbijenosti) na pripremljenu podlogu.
Obračun po kubičnim metrima ugrađenog materijala
u zbijenom stanju.</t>
    </r>
  </si>
  <si>
    <t>4. Strojni iskop kanala dubine 60 cm, širine 40 cm, a u svhu usmjeravanja oborinskih voda. Obračun po metru dužnom iskopanog kanala.</t>
  </si>
  <si>
    <t>m</t>
  </si>
  <si>
    <t>PDV25%</t>
  </si>
  <si>
    <t>Probijanje  poljskih puteva na području grada Novalje</t>
  </si>
  <si>
    <t xml:space="preserve">UKUPNO PROBIJANJE POLJSKIH PUTEVA </t>
  </si>
  <si>
    <t>Održavanje makadamskih puteva</t>
  </si>
  <si>
    <t>SVEUKUPNA REKAPITULACIJA</t>
  </si>
  <si>
    <t>ODRŽAVANJE MAKADAMSKIH PUTEVA</t>
  </si>
  <si>
    <t xml:space="preserve">1. Strojno uklanjanje s odvozom postojećih kamenih zidova  (suhozida) na mjestima gdje je to potrebno radi proširenja putova. Izvođač radova dužan je zbrinuti sav nastao otpad te ga deponirati na propisan način.   Obračun po m' skinutog zida. </t>
  </si>
  <si>
    <t>2.Nabava, doprema i ugradnja farmer pletiva visine 100 cm   i armaturnih šipki  fi 12 mm  visine 150 cm , postava svakih 3 m uz granice na kojima se ruše zidovi, te na granicama uz novi put gdje je to potrebno. Stavka obuhvaća nabavu, dopremu i postavu farmer plativa visine 1m sa ugradnjom armaturnih šipki svako 3 metra, šipka visine 150 cm se zabija u tlo 50 cm. Obračun po m1 postavljenog farmer pletiva sa šipkama.</t>
  </si>
  <si>
    <t>3. Priprema terena. Strojni iskop površinskog sloja materijala u debljini od cca 15 cm sa utovarom i odvozom materijala na deponij, te nabijanje i pripremanje podloge za tamponiranje bez obzira na kategoriju tla. U stavku je uključeno  razbijanje površinskog kamena, drača, šiblja i slično. Mjestimice su na trasi veći kameni samci koje potrebno razbiti čekićem. Obračun po m2 očišćenog i pripremljenog puta.</t>
  </si>
  <si>
    <r>
      <rPr>
        <b/>
        <sz val="12"/>
        <color rgb="FF000000"/>
        <rFont val="Cambria"/>
        <family val="1"/>
        <charset val="238"/>
      </rPr>
      <t>1.</t>
    </r>
    <r>
      <rPr>
        <sz val="12"/>
        <color rgb="FF000000"/>
        <rFont val="Cambria"/>
        <family val="1"/>
        <charset val="238"/>
      </rPr>
      <t xml:space="preserve"> Priprema terena. Strojni iskop površinskog sloja materijala u debljini od cca 10 cm sa utovarom i odvozom materijala na deponij, te nabijanje i pripremanje podloge za tamponiranje bez obzira na kategoriju tla. U stavku je uključeno  razbijanje površinskog kamena, drača, šiblja i slično. Mjestimice su na trasi veći kameni samci koje potrebno razbiti čekićem. Obračun po m2 očišćenog i pripremljenog puta.</t>
    </r>
  </si>
  <si>
    <r>
      <rPr>
        <b/>
        <sz val="12"/>
        <color theme="1"/>
        <rFont val="Cambria"/>
        <family val="1"/>
        <charset val="238"/>
      </rPr>
      <t>2.</t>
    </r>
    <r>
      <rPr>
        <sz val="12"/>
        <color theme="1"/>
        <rFont val="Cambria"/>
        <family val="1"/>
        <charset val="238"/>
      </rPr>
      <t xml:space="preserve"> Izrada završnog  sloja od zrnatog kamenog materijala veličine zrna od 0/32 mm bez veziva, prosječne debljine od  8-10 cm. U cijenu je uključena dobava kamenih prirodnih ili drobljenih zrnatih materijala kakvoće i granulacije prema zahtjevima investitora i ugradba (strojno razastiranje, planiranje, valjanje i zbijanje do traženog modula stišljivosti ili stupnja zbijenosti) na pripremljenu podlogu.
Obračun po kubičnim metrima ugrađenog materijala u zbijenom stanju.</t>
    </r>
  </si>
  <si>
    <r>
      <rPr>
        <b/>
        <sz val="12"/>
        <color theme="1"/>
        <rFont val="Cambria"/>
        <family val="1"/>
        <charset val="238"/>
      </rPr>
      <t>3.</t>
    </r>
    <r>
      <rPr>
        <sz val="12"/>
        <color theme="1"/>
        <rFont val="Cambria"/>
        <family val="1"/>
        <charset val="238"/>
      </rPr>
      <t xml:space="preserve"> Nadopuna završnog  sloja makadamskih puteva na mjestima uleknuća i lokvi kamenim materijalom veličine zrna od 0/32 mm bez veziva, prosječne debljine od  8-10 cm. U cijenu je uključena dobava kamenih prirodnih ili drobljenih zrnatih materijala kakvoće i granulacije prema zahtjevima investitora i ugradba (strojno razastiranje, planiranje, valjanje i zbijanje do traženog modula stišljivosti ili stupnja zbijenosti) na pripremljenu podlogu. Obračun po kubičnim metrima ugrađenog materijala u zbijenom stanju.</t>
    </r>
  </si>
  <si>
    <r>
      <rPr>
        <b/>
        <sz val="12"/>
        <color theme="1"/>
        <rFont val="Cambria"/>
        <family val="1"/>
        <charset val="238"/>
      </rPr>
      <t>5.</t>
    </r>
    <r>
      <rPr>
        <sz val="12"/>
        <color theme="1"/>
        <rFont val="Cambria"/>
        <family val="1"/>
        <charset val="238"/>
      </rPr>
      <t xml:space="preserve"> Strojni iskop kanala dubine 60 cm, širine 40 cm, a u svhu usmjeravanja oborinskih voda. Obračun po metru dužnom iskopanog kanala.</t>
    </r>
  </si>
  <si>
    <r>
      <rPr>
        <b/>
        <sz val="12"/>
        <color theme="1"/>
        <rFont val="Cambria"/>
        <family val="1"/>
        <charset val="238"/>
      </rPr>
      <t>4.</t>
    </r>
    <r>
      <rPr>
        <sz val="12"/>
        <color theme="1"/>
        <rFont val="Cambria"/>
        <family val="1"/>
        <charset val="238"/>
      </rPr>
      <t xml:space="preserve"> Nabava, doprema, ugradnja (razastiranje) i njega betona klase C16/20 na mjestima većih uleknuća i vododerina. Beton se ugrađuje na najkritičnijim mjestima makadamskih puteva, gdje vodene bujice ispiru kameni materijal. Puteve je potrebno betonirati minimalnim slojem betona od 8 cm. Obračun po m2 betoniranog puta.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</si>
</sst>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b/>
      <sz val="16"/>
      <color theme="1"/>
      <name val="Calibri"/>
      <family val="2"/>
      <charset val="238"/>
      <scheme val="minor"/>
    </font>
    <font>
      <b/>
      <sz val="12"/>
      <color theme="1"/>
      <name val="Calibri"/>
      <family val="2"/>
      <charset val="238"/>
      <scheme val="minor"/>
    </font>
    <font>
      <sz val="12"/>
      <color theme="1"/>
      <name val="Calibri"/>
      <family val="2"/>
      <charset val="238"/>
    </font>
    <font>
      <b/>
      <sz val="12"/>
      <color theme="1"/>
      <name val="Cambria"/>
      <family val="1"/>
      <charset val="238"/>
    </font>
    <font>
      <sz val="12"/>
      <color theme="1"/>
      <name val="Cambria"/>
      <family val="1"/>
      <charset val="238"/>
    </font>
    <font>
      <sz val="12"/>
      <color rgb="FF000000"/>
      <name val="Cambria"/>
      <family val="1"/>
      <charset val="238"/>
    </font>
    <font>
      <b/>
      <sz val="12"/>
      <color rgb="FF000000"/>
      <name val="Cambria"/>
      <family val="1"/>
      <charset val="238"/>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auto="1"/>
      </left>
      <right style="hair">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62">
    <xf numFmtId="0" fontId="0" fillId="0" borderId="0" xfId="0"/>
    <xf numFmtId="0" fontId="0" fillId="0" borderId="1" xfId="0" applyBorder="1"/>
    <xf numFmtId="0" fontId="3" fillId="0" borderId="0" xfId="0" applyFont="1"/>
    <xf numFmtId="0" fontId="0" fillId="0" borderId="0" xfId="0" applyAlignment="1"/>
    <xf numFmtId="0" fontId="4" fillId="0" borderId="0" xfId="0" applyFont="1" applyAlignment="1">
      <alignment horizontal="center"/>
    </xf>
    <xf numFmtId="0" fontId="0" fillId="0" borderId="1" xfId="0" applyBorder="1" applyAlignment="1">
      <alignment wrapText="1"/>
    </xf>
    <xf numFmtId="4" fontId="0" fillId="0" borderId="1" xfId="0" applyNumberFormat="1" applyBorder="1"/>
    <xf numFmtId="0" fontId="0" fillId="0" borderId="1" xfId="0" applyBorder="1" applyAlignment="1">
      <alignment horizontal="center"/>
    </xf>
    <xf numFmtId="4" fontId="5" fillId="0" borderId="1" xfId="0" applyNumberFormat="1" applyFont="1" applyBorder="1"/>
    <xf numFmtId="0" fontId="0" fillId="0" borderId="1" xfId="0" applyFill="1" applyBorder="1"/>
    <xf numFmtId="0" fontId="0" fillId="0" borderId="0" xfId="0" applyAlignment="1">
      <alignment wrapText="1"/>
    </xf>
    <xf numFmtId="0" fontId="0" fillId="0" borderId="0" xfId="0" applyAlignment="1">
      <alignment horizontal="center"/>
    </xf>
    <xf numFmtId="2" fontId="5" fillId="0" borderId="0" xfId="0" applyNumberFormat="1" applyFont="1"/>
    <xf numFmtId="4" fontId="5" fillId="0" borderId="13" xfId="0" applyNumberFormat="1" applyFont="1" applyBorder="1" applyAlignment="1">
      <alignment horizontal="center"/>
    </xf>
    <xf numFmtId="4" fontId="0" fillId="0" borderId="14" xfId="0" applyNumberFormat="1" applyBorder="1"/>
    <xf numFmtId="4" fontId="0" fillId="0" borderId="15" xfId="0" applyNumberFormat="1" applyBorder="1"/>
    <xf numFmtId="4" fontId="0" fillId="0" borderId="16" xfId="0" applyNumberFormat="1" applyBorder="1"/>
    <xf numFmtId="4" fontId="5" fillId="0" borderId="13" xfId="0" applyNumberFormat="1" applyFont="1" applyBorder="1"/>
    <xf numFmtId="4" fontId="1" fillId="0" borderId="13" xfId="0" applyNumberFormat="1" applyFont="1" applyBorder="1" applyAlignment="1">
      <alignment horizontal="center" wrapText="1"/>
    </xf>
    <xf numFmtId="4" fontId="2" fillId="0" borderId="13" xfId="0" applyNumberFormat="1" applyFont="1" applyBorder="1"/>
    <xf numFmtId="0" fontId="6" fillId="0" borderId="17" xfId="0" applyFont="1" applyBorder="1" applyAlignment="1">
      <alignment wrapText="1"/>
    </xf>
    <xf numFmtId="4" fontId="7" fillId="0" borderId="1" xfId="0" applyNumberFormat="1" applyFont="1" applyBorder="1"/>
    <xf numFmtId="2" fontId="7" fillId="0" borderId="0" xfId="0" applyNumberFormat="1" applyFont="1"/>
    <xf numFmtId="4" fontId="8" fillId="0" borderId="6" xfId="0" applyNumberFormat="1" applyFont="1" applyBorder="1"/>
    <xf numFmtId="0" fontId="8" fillId="0" borderId="0" xfId="0" applyFont="1" applyFill="1" applyBorder="1"/>
    <xf numFmtId="0" fontId="8" fillId="0" borderId="0" xfId="0" applyFont="1"/>
    <xf numFmtId="0" fontId="7" fillId="0" borderId="12" xfId="0" applyFont="1" applyBorder="1" applyAlignment="1">
      <alignment horizontal="left"/>
    </xf>
    <xf numFmtId="0" fontId="8" fillId="2" borderId="1" xfId="0" applyFont="1" applyFill="1" applyBorder="1"/>
    <xf numFmtId="0" fontId="8" fillId="2" borderId="2" xfId="0" applyFont="1" applyFill="1" applyBorder="1"/>
    <xf numFmtId="0" fontId="8" fillId="2" borderId="3" xfId="0" applyFont="1" applyFill="1" applyBorder="1"/>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0" xfId="0" applyFont="1" applyBorder="1"/>
    <xf numFmtId="0" fontId="9" fillId="0" borderId="1" xfId="0" applyFont="1" applyBorder="1" applyAlignment="1">
      <alignment horizontal="justify"/>
    </xf>
    <xf numFmtId="4" fontId="8" fillId="0" borderId="1" xfId="0" applyNumberFormat="1" applyFont="1" applyBorder="1"/>
    <xf numFmtId="4" fontId="8" fillId="0" borderId="2" xfId="0" applyNumberFormat="1" applyFont="1" applyBorder="1"/>
    <xf numFmtId="4" fontId="8" fillId="0" borderId="0" xfId="0" applyNumberFormat="1" applyFont="1" applyBorder="1"/>
    <xf numFmtId="0" fontId="9" fillId="0" borderId="5" xfId="0" applyFont="1" applyBorder="1" applyAlignment="1">
      <alignment horizontal="justify"/>
    </xf>
    <xf numFmtId="0" fontId="7" fillId="3" borderId="6" xfId="0" applyFont="1" applyFill="1" applyBorder="1" applyAlignment="1">
      <alignment horizontal="justify"/>
    </xf>
    <xf numFmtId="0" fontId="7" fillId="3" borderId="7" xfId="0" applyFont="1" applyFill="1" applyBorder="1"/>
    <xf numFmtId="4" fontId="7" fillId="3" borderId="4" xfId="0" applyNumberFormat="1" applyFont="1" applyFill="1" applyBorder="1"/>
    <xf numFmtId="4" fontId="7" fillId="3" borderId="21" xfId="0" applyNumberFormat="1" applyFont="1" applyFill="1" applyBorder="1"/>
    <xf numFmtId="0" fontId="8" fillId="0" borderId="0" xfId="0" applyFont="1" applyFill="1"/>
    <xf numFmtId="0" fontId="8" fillId="0" borderId="9" xfId="0" applyFont="1" applyBorder="1"/>
    <xf numFmtId="0" fontId="8" fillId="0" borderId="10" xfId="0" applyFont="1" applyBorder="1"/>
    <xf numFmtId="0" fontId="8" fillId="0" borderId="11" xfId="0" applyFont="1" applyBorder="1"/>
    <xf numFmtId="4" fontId="7" fillId="0" borderId="8" xfId="0" applyNumberFormat="1" applyFont="1" applyBorder="1"/>
    <xf numFmtId="0" fontId="8" fillId="0" borderId="1" xfId="0" applyFont="1" applyFill="1" applyBorder="1"/>
    <xf numFmtId="0" fontId="8" fillId="0" borderId="0" xfId="0" applyFont="1" applyAlignment="1">
      <alignment wrapText="1"/>
    </xf>
    <xf numFmtId="0" fontId="8" fillId="0" borderId="0" xfId="0" applyFont="1" applyAlignment="1">
      <alignment horizontal="center"/>
    </xf>
    <xf numFmtId="4" fontId="7" fillId="0" borderId="6" xfId="0" applyNumberFormat="1" applyFont="1" applyBorder="1"/>
    <xf numFmtId="0" fontId="8" fillId="0" borderId="18" xfId="0" applyFont="1" applyBorder="1" applyAlignment="1">
      <alignment horizontal="left" wrapText="1"/>
    </xf>
    <xf numFmtId="0" fontId="8" fillId="0" borderId="19" xfId="0" applyFont="1" applyBorder="1" applyAlignment="1">
      <alignment horizontal="left"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12" xfId="0" applyFont="1" applyBorder="1" applyAlignment="1">
      <alignment horizontal="left"/>
    </xf>
    <xf numFmtId="0" fontId="7" fillId="0" borderId="3" xfId="0" applyFont="1" applyBorder="1" applyAlignment="1">
      <alignment horizontal="center"/>
    </xf>
    <xf numFmtId="0" fontId="7" fillId="0" borderId="0" xfId="0" applyFont="1" applyFill="1" applyBorder="1" applyAlignment="1">
      <alignment horizontal="center" wrapText="1"/>
    </xf>
    <xf numFmtId="0" fontId="4" fillId="0" borderId="0" xfId="0" applyFont="1" applyAlignment="1">
      <alignment horizontal="center"/>
    </xf>
    <xf numFmtId="0" fontId="0" fillId="0" borderId="12" xfId="0"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tabSelected="1" view="pageBreakPreview" topLeftCell="A17" zoomScale="85" zoomScaleNormal="85" zoomScaleSheetLayoutView="85" workbookViewId="0">
      <selection activeCell="D16" sqref="D16"/>
    </sheetView>
  </sheetViews>
  <sheetFormatPr defaultRowHeight="15.75" x14ac:dyDescent="0.25"/>
  <cols>
    <col min="1" max="1" width="47" style="25" customWidth="1"/>
    <col min="2" max="2" width="9" style="25" customWidth="1"/>
    <col min="3" max="3" width="11.42578125" style="25" customWidth="1"/>
    <col min="4" max="4" width="13" style="25" customWidth="1"/>
    <col min="5" max="5" width="14.5703125" style="25" customWidth="1"/>
    <col min="6" max="6" width="7.140625" style="25" customWidth="1"/>
    <col min="7" max="16384" width="9.140625" style="25"/>
  </cols>
  <sheetData>
    <row r="1" spans="1:11" ht="27" customHeight="1" x14ac:dyDescent="0.25">
      <c r="A1" s="57" t="s">
        <v>23</v>
      </c>
      <c r="B1" s="57"/>
      <c r="C1" s="57"/>
      <c r="D1" s="57"/>
      <c r="E1" s="57"/>
      <c r="F1" s="24"/>
    </row>
    <row r="2" spans="1:11" ht="27" customHeight="1" x14ac:dyDescent="0.25">
      <c r="A2" s="26"/>
      <c r="B2" s="58"/>
      <c r="C2" s="58"/>
      <c r="D2" s="58"/>
      <c r="E2" s="58"/>
      <c r="F2" s="24"/>
    </row>
    <row r="3" spans="1:11" x14ac:dyDescent="0.25">
      <c r="A3" s="27"/>
      <c r="B3" s="28"/>
      <c r="C3" s="29"/>
      <c r="D3" s="29"/>
      <c r="E3" s="29"/>
      <c r="F3" s="24"/>
    </row>
    <row r="4" spans="1:11" ht="27.75" customHeight="1" x14ac:dyDescent="0.25">
      <c r="A4" s="30" t="s">
        <v>0</v>
      </c>
      <c r="B4" s="31" t="s">
        <v>1</v>
      </c>
      <c r="C4" s="30" t="s">
        <v>2</v>
      </c>
      <c r="D4" s="30" t="s">
        <v>3</v>
      </c>
      <c r="E4" s="32" t="s">
        <v>4</v>
      </c>
      <c r="F4" s="24"/>
      <c r="H4" s="33"/>
      <c r="I4" s="33"/>
      <c r="J4" s="33"/>
      <c r="K4" s="33"/>
    </row>
    <row r="5" spans="1:11" ht="100.5" customHeight="1" x14ac:dyDescent="0.25">
      <c r="A5" s="34" t="s">
        <v>28</v>
      </c>
      <c r="B5" s="30" t="s">
        <v>10</v>
      </c>
      <c r="C5" s="35">
        <v>650</v>
      </c>
      <c r="D5" s="35"/>
      <c r="E5" s="36">
        <f>C5*D5</f>
        <v>0</v>
      </c>
      <c r="F5" s="24"/>
      <c r="H5" s="33"/>
      <c r="I5" s="37"/>
      <c r="J5" s="33"/>
      <c r="K5" s="33"/>
    </row>
    <row r="6" spans="1:11" ht="156" customHeight="1" x14ac:dyDescent="0.25">
      <c r="A6" s="34" t="s">
        <v>29</v>
      </c>
      <c r="B6" s="30" t="s">
        <v>10</v>
      </c>
      <c r="C6" s="35">
        <v>650</v>
      </c>
      <c r="D6" s="35"/>
      <c r="E6" s="36">
        <f>C6*D6</f>
        <v>0</v>
      </c>
      <c r="F6" s="24"/>
      <c r="H6" s="33"/>
      <c r="I6" s="37"/>
      <c r="J6" s="33"/>
      <c r="K6" s="33"/>
    </row>
    <row r="7" spans="1:11" ht="161.25" customHeight="1" x14ac:dyDescent="0.25">
      <c r="A7" s="38" t="s">
        <v>30</v>
      </c>
      <c r="B7" s="30" t="s">
        <v>7</v>
      </c>
      <c r="C7" s="35">
        <v>3300</v>
      </c>
      <c r="D7" s="35"/>
      <c r="E7" s="36">
        <f>C7*D7</f>
        <v>0</v>
      </c>
      <c r="F7" s="24"/>
      <c r="H7" s="33"/>
      <c r="I7" s="37"/>
      <c r="J7" s="33"/>
      <c r="K7" s="33"/>
    </row>
    <row r="8" spans="1:11" ht="97.5" customHeight="1" thickBot="1" x14ac:dyDescent="0.3">
      <c r="A8" s="34" t="s">
        <v>11</v>
      </c>
      <c r="B8" s="30" t="s">
        <v>5</v>
      </c>
      <c r="C8" s="35">
        <v>350</v>
      </c>
      <c r="D8" s="35"/>
      <c r="E8" s="36">
        <f>C8*D8</f>
        <v>0</v>
      </c>
      <c r="F8" s="24"/>
      <c r="H8" s="33"/>
      <c r="I8" s="37"/>
      <c r="J8" s="33"/>
      <c r="K8" s="33"/>
    </row>
    <row r="9" spans="1:11" ht="16.5" thickBot="1" x14ac:dyDescent="0.3">
      <c r="A9" s="39" t="s">
        <v>6</v>
      </c>
      <c r="B9" s="40"/>
      <c r="C9" s="41"/>
      <c r="D9" s="41"/>
      <c r="E9" s="42">
        <f>SUM(E5:E8)</f>
        <v>0</v>
      </c>
      <c r="F9" s="24"/>
      <c r="H9" s="33"/>
      <c r="I9" s="33"/>
      <c r="J9" s="33"/>
      <c r="K9" s="33"/>
    </row>
    <row r="10" spans="1:11" x14ac:dyDescent="0.25">
      <c r="F10" s="24"/>
    </row>
    <row r="11" spans="1:11" x14ac:dyDescent="0.25">
      <c r="F11" s="43"/>
    </row>
    <row r="12" spans="1:11" ht="16.5" thickBot="1" x14ac:dyDescent="0.3">
      <c r="F12" s="43"/>
    </row>
    <row r="13" spans="1:11" ht="17.25" thickTop="1" thickBot="1" x14ac:dyDescent="0.3">
      <c r="A13" s="44" t="s">
        <v>24</v>
      </c>
      <c r="B13" s="45"/>
      <c r="C13" s="45"/>
      <c r="D13" s="46"/>
      <c r="E13" s="47">
        <f>E9</f>
        <v>0</v>
      </c>
    </row>
    <row r="14" spans="1:11" ht="16.5" thickTop="1" x14ac:dyDescent="0.25"/>
    <row r="15" spans="1:11" x14ac:dyDescent="0.25">
      <c r="A15" s="57" t="s">
        <v>25</v>
      </c>
      <c r="B15" s="57"/>
      <c r="C15" s="57"/>
      <c r="D15" s="57"/>
      <c r="E15" s="57"/>
    </row>
    <row r="16" spans="1:11" ht="157.5" x14ac:dyDescent="0.25">
      <c r="A16" s="38" t="s">
        <v>31</v>
      </c>
      <c r="B16" s="30" t="s">
        <v>7</v>
      </c>
      <c r="C16" s="35">
        <v>1700</v>
      </c>
      <c r="D16" s="35"/>
      <c r="E16" s="21">
        <f>C16*D16</f>
        <v>0</v>
      </c>
    </row>
    <row r="17" spans="1:6" ht="174.75" customHeight="1" x14ac:dyDescent="0.25">
      <c r="A17" s="31" t="s">
        <v>32</v>
      </c>
      <c r="B17" s="30" t="s">
        <v>18</v>
      </c>
      <c r="C17" s="35">
        <v>200</v>
      </c>
      <c r="D17" s="35"/>
      <c r="E17" s="21">
        <f>C17*D17</f>
        <v>0</v>
      </c>
    </row>
    <row r="18" spans="1:6" ht="206.25" customHeight="1" x14ac:dyDescent="0.25">
      <c r="A18" s="31" t="s">
        <v>33</v>
      </c>
      <c r="B18" s="30" t="s">
        <v>18</v>
      </c>
      <c r="C18" s="35">
        <v>450</v>
      </c>
      <c r="D18" s="35"/>
      <c r="E18" s="21">
        <f>C18*D18</f>
        <v>0</v>
      </c>
    </row>
    <row r="19" spans="1:6" ht="137.25" customHeight="1" x14ac:dyDescent="0.25">
      <c r="A19" s="31" t="s">
        <v>35</v>
      </c>
      <c r="B19" s="30" t="s">
        <v>7</v>
      </c>
      <c r="C19" s="35">
        <v>100</v>
      </c>
      <c r="D19" s="35"/>
      <c r="E19" s="21">
        <f>C19*D19</f>
        <v>0</v>
      </c>
    </row>
    <row r="20" spans="1:6" ht="68.25" customHeight="1" x14ac:dyDescent="0.25">
      <c r="A20" s="31" t="s">
        <v>34</v>
      </c>
      <c r="B20" s="48" t="s">
        <v>21</v>
      </c>
      <c r="C20" s="35">
        <v>170</v>
      </c>
      <c r="D20" s="35"/>
      <c r="E20" s="21">
        <f>C20*D20</f>
        <v>0</v>
      </c>
    </row>
    <row r="21" spans="1:6" ht="16.5" thickBot="1" x14ac:dyDescent="0.3">
      <c r="A21" s="49"/>
      <c r="D21" s="50"/>
      <c r="F21" s="22"/>
    </row>
    <row r="22" spans="1:6" ht="16.5" thickBot="1" x14ac:dyDescent="0.3">
      <c r="A22" s="52" t="s">
        <v>27</v>
      </c>
      <c r="B22" s="53"/>
      <c r="C22" s="53"/>
      <c r="D22" s="53"/>
      <c r="E22" s="23">
        <f>SUM(E16:E20)</f>
        <v>0</v>
      </c>
      <c r="F22" s="22"/>
    </row>
    <row r="23" spans="1:6" x14ac:dyDescent="0.25">
      <c r="A23" s="49"/>
      <c r="D23" s="50"/>
      <c r="F23" s="22"/>
    </row>
    <row r="24" spans="1:6" x14ac:dyDescent="0.25">
      <c r="A24" s="59" t="s">
        <v>26</v>
      </c>
      <c r="B24" s="59"/>
      <c r="C24" s="59"/>
      <c r="D24" s="59"/>
      <c r="E24" s="59"/>
    </row>
    <row r="25" spans="1:6" ht="16.5" thickBot="1" x14ac:dyDescent="0.3"/>
    <row r="26" spans="1:6" ht="17.25" thickTop="1" thickBot="1" x14ac:dyDescent="0.3">
      <c r="A26" s="44" t="s">
        <v>24</v>
      </c>
      <c r="B26" s="45"/>
      <c r="C26" s="45"/>
      <c r="D26" s="46"/>
      <c r="E26" s="47">
        <f>SUM(E13)</f>
        <v>0</v>
      </c>
    </row>
    <row r="27" spans="1:6" ht="17.25" thickTop="1" thickBot="1" x14ac:dyDescent="0.3"/>
    <row r="28" spans="1:6" ht="16.5" thickBot="1" x14ac:dyDescent="0.3">
      <c r="A28" s="52" t="s">
        <v>27</v>
      </c>
      <c r="B28" s="53"/>
      <c r="C28" s="53"/>
      <c r="D28" s="53"/>
      <c r="E28" s="51">
        <f>SUM(E22)</f>
        <v>0</v>
      </c>
    </row>
    <row r="29" spans="1:6" ht="16.5" thickBot="1" x14ac:dyDescent="0.3"/>
    <row r="30" spans="1:6" ht="16.5" thickBot="1" x14ac:dyDescent="0.3">
      <c r="A30" s="54" t="s">
        <v>9</v>
      </c>
      <c r="B30" s="55"/>
      <c r="C30" s="55"/>
      <c r="D30" s="56"/>
      <c r="E30" s="51">
        <f>E26+E28</f>
        <v>0</v>
      </c>
    </row>
  </sheetData>
  <mergeCells count="7">
    <mergeCell ref="A28:D28"/>
    <mergeCell ref="A30:D30"/>
    <mergeCell ref="A1:E1"/>
    <mergeCell ref="B2:E2"/>
    <mergeCell ref="A15:E15"/>
    <mergeCell ref="A24:E24"/>
    <mergeCell ref="A22:D22"/>
  </mergeCells>
  <pageMargins left="0.70866141732283472" right="0.70866141732283472" top="0.74803149606299213" bottom="0.74803149606299213" header="0.31496062992125984" footer="0.31496062992125984"/>
  <pageSetup paperSize="9" scale="91"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view="pageBreakPreview" topLeftCell="A7" zoomScale="90" zoomScaleNormal="100" zoomScaleSheetLayoutView="90" workbookViewId="0">
      <selection activeCell="A7" sqref="A7"/>
    </sheetView>
  </sheetViews>
  <sheetFormatPr defaultRowHeight="15" x14ac:dyDescent="0.25"/>
  <cols>
    <col min="1" max="1" width="50.5703125" customWidth="1"/>
    <col min="2" max="2" width="8.28515625" customWidth="1"/>
    <col min="3" max="3" width="8.7109375" bestFit="1" customWidth="1"/>
    <col min="4" max="4" width="3.85546875" customWidth="1"/>
    <col min="5" max="5" width="8.85546875" customWidth="1"/>
    <col min="6" max="6" width="14.28515625" bestFit="1" customWidth="1"/>
    <col min="7" max="7" width="4.42578125" customWidth="1"/>
    <col min="12" max="12" width="13" customWidth="1"/>
  </cols>
  <sheetData>
    <row r="1" spans="1:12" ht="15.75" customHeight="1" x14ac:dyDescent="0.25">
      <c r="A1" s="2"/>
    </row>
    <row r="2" spans="1:12" ht="21" x14ac:dyDescent="0.35">
      <c r="A2" s="60" t="s">
        <v>12</v>
      </c>
      <c r="B2" s="60"/>
      <c r="C2" s="60"/>
      <c r="D2" s="60"/>
      <c r="E2" s="60"/>
      <c r="F2" s="60"/>
      <c r="G2" s="3"/>
    </row>
    <row r="3" spans="1:12" ht="21" x14ac:dyDescent="0.35">
      <c r="A3" s="4"/>
      <c r="B3" s="4"/>
      <c r="C3" s="4"/>
      <c r="D3" s="4"/>
      <c r="E3" s="4"/>
      <c r="F3" s="4"/>
      <c r="G3" s="3"/>
    </row>
    <row r="4" spans="1:12" ht="21" x14ac:dyDescent="0.35">
      <c r="A4" s="4"/>
      <c r="B4" s="4"/>
      <c r="C4" s="4"/>
      <c r="D4" s="4"/>
      <c r="E4" s="4"/>
      <c r="F4" s="4"/>
      <c r="G4" s="3"/>
    </row>
    <row r="5" spans="1:12" ht="15.75" x14ac:dyDescent="0.25">
      <c r="A5" s="2"/>
      <c r="B5" s="61" t="s">
        <v>13</v>
      </c>
      <c r="C5" s="61"/>
      <c r="D5" s="61"/>
      <c r="E5" s="61"/>
      <c r="F5" s="61"/>
      <c r="H5" s="61" t="s">
        <v>14</v>
      </c>
      <c r="I5" s="61"/>
      <c r="J5" s="61"/>
      <c r="K5" s="61"/>
      <c r="L5" s="61"/>
    </row>
    <row r="6" spans="1:12" ht="122.25" customHeight="1" x14ac:dyDescent="0.25">
      <c r="A6" s="5" t="s">
        <v>15</v>
      </c>
      <c r="B6" s="1" t="s">
        <v>7</v>
      </c>
      <c r="C6" s="6">
        <v>2000</v>
      </c>
      <c r="D6" s="7" t="s">
        <v>16</v>
      </c>
      <c r="E6" s="6">
        <v>10</v>
      </c>
      <c r="F6" s="8">
        <f t="shared" ref="F6:F9" si="0">C6*E6</f>
        <v>20000</v>
      </c>
      <c r="H6" s="1" t="s">
        <v>7</v>
      </c>
      <c r="I6" s="6">
        <v>2430</v>
      </c>
      <c r="J6" s="7" t="s">
        <v>16</v>
      </c>
      <c r="K6" s="6">
        <v>10</v>
      </c>
      <c r="L6" s="8">
        <f t="shared" ref="L6:L9" si="1">I6*K6</f>
        <v>24300</v>
      </c>
    </row>
    <row r="7" spans="1:12" ht="178.5" customHeight="1" x14ac:dyDescent="0.25">
      <c r="A7" s="5" t="s">
        <v>17</v>
      </c>
      <c r="B7" s="1" t="s">
        <v>18</v>
      </c>
      <c r="C7" s="6">
        <v>100</v>
      </c>
      <c r="D7" s="7" t="s">
        <v>16</v>
      </c>
      <c r="E7" s="6">
        <v>80</v>
      </c>
      <c r="F7" s="8">
        <f t="shared" si="0"/>
        <v>8000</v>
      </c>
      <c r="H7" s="1" t="s">
        <v>18</v>
      </c>
      <c r="I7" s="6">
        <v>96</v>
      </c>
      <c r="J7" s="7" t="s">
        <v>16</v>
      </c>
      <c r="K7" s="6">
        <v>80</v>
      </c>
      <c r="L7" s="8">
        <f t="shared" si="1"/>
        <v>7680</v>
      </c>
    </row>
    <row r="8" spans="1:12" ht="193.5" customHeight="1" x14ac:dyDescent="0.25">
      <c r="A8" s="5" t="s">
        <v>19</v>
      </c>
      <c r="B8" s="1" t="s">
        <v>18</v>
      </c>
      <c r="C8" s="6">
        <v>350</v>
      </c>
      <c r="D8" s="7" t="s">
        <v>16</v>
      </c>
      <c r="E8" s="6">
        <v>80</v>
      </c>
      <c r="F8" s="8">
        <f t="shared" si="0"/>
        <v>28000</v>
      </c>
      <c r="H8" s="1" t="s">
        <v>18</v>
      </c>
      <c r="I8" s="6">
        <v>350</v>
      </c>
      <c r="J8" s="7" t="s">
        <v>16</v>
      </c>
      <c r="K8" s="6">
        <v>80</v>
      </c>
      <c r="L8" s="8">
        <f t="shared" si="1"/>
        <v>28000</v>
      </c>
    </row>
    <row r="9" spans="1:12" ht="66.75" customHeight="1" x14ac:dyDescent="0.25">
      <c r="A9" s="5" t="s">
        <v>20</v>
      </c>
      <c r="B9" s="9" t="s">
        <v>21</v>
      </c>
      <c r="C9" s="6">
        <v>100</v>
      </c>
      <c r="D9" s="7" t="s">
        <v>16</v>
      </c>
      <c r="E9" s="6">
        <v>40</v>
      </c>
      <c r="F9" s="8">
        <f t="shared" si="0"/>
        <v>4000</v>
      </c>
      <c r="H9" s="9" t="s">
        <v>21</v>
      </c>
      <c r="I9" s="6">
        <v>0</v>
      </c>
      <c r="J9" s="7" t="s">
        <v>16</v>
      </c>
      <c r="K9" s="6">
        <v>40</v>
      </c>
      <c r="L9" s="8">
        <f t="shared" si="1"/>
        <v>0</v>
      </c>
    </row>
    <row r="10" spans="1:12" ht="16.5" customHeight="1" thickBot="1" x14ac:dyDescent="0.3">
      <c r="A10" s="10"/>
      <c r="D10" s="11"/>
      <c r="F10" s="12"/>
      <c r="J10" s="11"/>
      <c r="L10" s="12"/>
    </row>
    <row r="11" spans="1:12" ht="17.25" thickTop="1" thickBot="1" x14ac:dyDescent="0.3">
      <c r="A11" s="13" t="s">
        <v>8</v>
      </c>
      <c r="B11" s="14"/>
      <c r="C11" s="15"/>
      <c r="D11" s="15"/>
      <c r="E11" s="16"/>
      <c r="F11" s="17">
        <f>SUM(F6:F10)</f>
        <v>60000</v>
      </c>
      <c r="H11" s="14"/>
      <c r="I11" s="15"/>
      <c r="J11" s="15"/>
      <c r="K11" s="16"/>
      <c r="L11" s="17">
        <f>SUM(L6:L10)</f>
        <v>59980</v>
      </c>
    </row>
    <row r="12" spans="1:12" ht="17.25" thickTop="1" thickBot="1" x14ac:dyDescent="0.3">
      <c r="A12" s="18" t="s">
        <v>22</v>
      </c>
      <c r="B12" s="14"/>
      <c r="C12" s="15"/>
      <c r="D12" s="15"/>
      <c r="E12" s="16"/>
      <c r="F12" s="17">
        <f>0.25*F11</f>
        <v>15000</v>
      </c>
      <c r="H12" s="14"/>
      <c r="I12" s="15"/>
      <c r="J12" s="15"/>
      <c r="K12" s="16"/>
      <c r="L12" s="17">
        <f>0.25*L11</f>
        <v>14995</v>
      </c>
    </row>
    <row r="13" spans="1:12" ht="20.25" thickTop="1" thickBot="1" x14ac:dyDescent="0.35">
      <c r="A13" s="18" t="s">
        <v>9</v>
      </c>
      <c r="B13" s="14"/>
      <c r="C13" s="15"/>
      <c r="D13" s="15"/>
      <c r="E13" s="16"/>
      <c r="F13" s="19">
        <f>F11+F12</f>
        <v>75000</v>
      </c>
      <c r="H13" s="14"/>
      <c r="I13" s="15"/>
      <c r="J13" s="15"/>
      <c r="K13" s="16"/>
      <c r="L13" s="19">
        <f>L11+L12</f>
        <v>74975</v>
      </c>
    </row>
    <row r="14" spans="1:12" ht="15.75" thickTop="1" x14ac:dyDescent="0.25"/>
    <row r="15" spans="1:12" ht="26.25" customHeight="1" x14ac:dyDescent="0.25"/>
    <row r="26" spans="1:1" ht="15.75" x14ac:dyDescent="0.25">
      <c r="A26" s="20"/>
    </row>
    <row r="27" spans="1:1" ht="15.75" x14ac:dyDescent="0.25">
      <c r="A27" s="20"/>
    </row>
    <row r="28" spans="1:1" ht="15.75" x14ac:dyDescent="0.25">
      <c r="A28" s="20"/>
    </row>
    <row r="29" spans="1:1" ht="15.75" x14ac:dyDescent="0.25">
      <c r="A29" s="20"/>
    </row>
    <row r="30" spans="1:1" ht="15.75" x14ac:dyDescent="0.25">
      <c r="A30" s="20"/>
    </row>
    <row r="31" spans="1:1" ht="15.75" x14ac:dyDescent="0.25">
      <c r="A31" s="20"/>
    </row>
    <row r="32" spans="1:1" ht="15.75" x14ac:dyDescent="0.25">
      <c r="A32" s="20"/>
    </row>
    <row r="33" spans="1:1" ht="15.75" x14ac:dyDescent="0.25">
      <c r="A33" s="20"/>
    </row>
    <row r="34" spans="1:1" ht="15.75" x14ac:dyDescent="0.25">
      <c r="A34" s="20"/>
    </row>
  </sheetData>
  <mergeCells count="3">
    <mergeCell ref="A2:F2"/>
    <mergeCell ref="B5:F5"/>
    <mergeCell ref="H5:L5"/>
  </mergeCells>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Širenje poljskih puteva</vt:lpstr>
      <vt:lpstr>List1</vt:lpstr>
      <vt:lpstr>List1!Podrucje_ispisa</vt:lpstr>
      <vt:lpstr>'Širenje poljskih puteva'!Podrucje_ispisa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2006-11-28T10:16:26Z</dcterms:created>
  <dcterms:modified xsi:type="dcterms:W3CDTF">2021-02-05T06:50:57Z</dcterms:modified>
</cp:coreProperties>
</file>